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emrehazir\Desktop\merihasansor.com\"/>
    </mc:Choice>
  </mc:AlternateContent>
  <xr:revisionPtr revIDLastSave="0" documentId="13_ncr:1_{AB352964-BE39-419A-86C8-3FFB6940590D}" xr6:coauthVersionLast="47" xr6:coauthVersionMax="47" xr10:uidLastSave="{00000000-0000-0000-0000-000000000000}"/>
  <workbookProtection workbookAlgorithmName="SHA-512" workbookHashValue="wgPUplN3rGBZ/bVE2y3Q2sUoYWBoQLovqMZTFEOeRzRBlITwNkDBx+NkYZbC1n0Hvouw/wQxcSC7RbqDZINkVA==" workbookSaltValue="uLJzOUvJ4Q3tW989TVrBwg==" workbookSpinCount="100000" lockStructure="1"/>
  <bookViews>
    <workbookView xWindow="-120" yWindow="-120" windowWidth="29040" windowHeight="15840" tabRatio="742" firstSheet="1" activeTab="1" xr2:uid="{00000000-000D-0000-FFFF-FFFF00000000}"/>
  </bookViews>
  <sheets>
    <sheet name="Data" sheetId="8" state="hidden" r:id="rId1"/>
    <sheet name="Kapı Talep Formu" sheetId="6" r:id="rId2"/>
  </sheets>
  <definedNames>
    <definedName name="Adet">Data!$A$3:$A$102</definedName>
    <definedName name="B_01">Data!$F$3:$F$9</definedName>
    <definedName name="B_01p">Data!$F$42:$F$47</definedName>
    <definedName name="B_01y">Data!$F$28:$F$31</definedName>
    <definedName name="B_20">Data!$I$3:$I$9</definedName>
    <definedName name="B_20p">Data!$I$42:$I$43</definedName>
    <definedName name="B_20y">Data!$I$28:$I$31</definedName>
    <definedName name="C_01">Data!$G$3:$G$5</definedName>
    <definedName name="C_01p">Data!$G$42:$G$44</definedName>
    <definedName name="C_01pa">Data!#REF!</definedName>
    <definedName name="C_01y">Data!$G$28:$G$31</definedName>
    <definedName name="E_01">Data!$H$3:$H$5</definedName>
    <definedName name="E_01p">Data!$H$42:$H$44</definedName>
    <definedName name="E_01y">Data!$H$28:$H$29</definedName>
    <definedName name="Giyotin_Genişlik">Data!$S$3:$S$8</definedName>
    <definedName name="giyotin_kaplama">Data!$V$3:$V$5</definedName>
    <definedName name="Giyotin_Yükseklik">Data!$T$3:$T$9</definedName>
    <definedName name="H_MAX">Data!$J$3:$J$24</definedName>
    <definedName name="H_MAXp">Data!$J$42:$J$43</definedName>
    <definedName name="H_MAXy">Data!$J$28:$J$38</definedName>
    <definedName name="K_D">Data!$O$3:$O$8</definedName>
    <definedName name="K_W">Data!$N$3:$N$19</definedName>
    <definedName name="kaplama">Data!$C$3:$C$12</definedName>
    <definedName name="Katlanır_Kapı_Tip">Data!$N$2:$O$2</definedName>
    <definedName name="katlanır_kaplama">Data!$Q$3:$Q$11</definedName>
    <definedName name="Kol_Tipi">Data!$X$15:$X$18</definedName>
    <definedName name="L_FIT">Data!$K$3:$K$8</definedName>
    <definedName name="L_FITp">Data!$K$42:$K$44</definedName>
    <definedName name="L_FITy">Data!$K$28:$K$31</definedName>
    <definedName name="Otm_Kapı_Tip">Data!$F$2:$K$2</definedName>
    <definedName name="Ral_kodu">Data!$C$17:$C$205</definedName>
    <definedName name="Y.Otm_Kaplama">Data!$X$31:$X$38</definedName>
    <definedName name="Yarı_Otm_Gen">Data!$S$19:$S$21</definedName>
    <definedName name="Yarı_Otm_Yük">Data!$T$19:$T$24</definedName>
    <definedName name="_xlnm.Print_Area" localSheetId="1">'Kapı Talep Formu'!$A$1:$AF$78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6" i="6" l="1"/>
  <c r="U18" i="6"/>
  <c r="O40" i="6" l="1"/>
  <c r="AH16" i="6" l="1"/>
  <c r="AC20" i="6" s="1"/>
  <c r="AC18" i="6" l="1"/>
  <c r="J42" i="6" l="1"/>
  <c r="U17" i="6"/>
  <c r="U62" i="6"/>
  <c r="U63" i="6"/>
  <c r="U61" i="6"/>
  <c r="U65" i="6"/>
  <c r="E7" i="6"/>
  <c r="U19" i="6"/>
  <c r="U16" i="6"/>
  <c r="U21" i="6"/>
  <c r="U20" i="6"/>
  <c r="G19" i="6"/>
  <c r="G21" i="6"/>
</calcChain>
</file>

<file path=xl/sharedStrings.xml><?xml version="1.0" encoding="utf-8"?>
<sst xmlns="http://schemas.openxmlformats.org/spreadsheetml/2006/main" count="433" uniqueCount="350">
  <si>
    <t>Firma</t>
  </si>
  <si>
    <t>Tarih</t>
  </si>
  <si>
    <t xml:space="preserve">Her türlü değişiklik hakkı saklıdır. </t>
  </si>
  <si>
    <t xml:space="preserve">Yetkili Kişi </t>
  </si>
  <si>
    <t xml:space="preserve">OTOMATİK KAPI </t>
  </si>
  <si>
    <t xml:space="preserve">KAPI MODELİ </t>
  </si>
  <si>
    <t>KAPLAMA</t>
  </si>
  <si>
    <t xml:space="preserve">NET GİRİŞ AÇIKLIĞI </t>
  </si>
  <si>
    <t xml:space="preserve">NET GİRİŞ YÜKSEKLİĞİ </t>
  </si>
  <si>
    <t>NET GİRİŞ YÜKSEKLİĞİ</t>
  </si>
  <si>
    <t>81-20/50</t>
  </si>
  <si>
    <t>81-71 ANTİVANDAL</t>
  </si>
  <si>
    <t>81-72 ACİL DURUM</t>
  </si>
  <si>
    <t>KASA YAN DİREĞİ GENİŞLETMESİ</t>
  </si>
  <si>
    <t xml:space="preserve">KASA YAN DİREĞİNE BUTON DELİĞİ </t>
  </si>
  <si>
    <t>KAT KASASINDA DİSPLAY EKRAN BOŞLUĞU</t>
  </si>
  <si>
    <t>ÖZEL KAŞIK BOYU</t>
  </si>
  <si>
    <t xml:space="preserve">CİDARLI KASA </t>
  </si>
  <si>
    <t>CİDARLI PANEL</t>
  </si>
  <si>
    <t>İLAVE FİŞ KONTAK</t>
  </si>
  <si>
    <t>CAM ÜZERİNE KUMLAMA</t>
  </si>
  <si>
    <t>REFLEKTE CAM</t>
  </si>
  <si>
    <t xml:space="preserve">MRL KASA </t>
  </si>
  <si>
    <t xml:space="preserve">KABİN KAPISI ETEK SACI </t>
  </si>
  <si>
    <t xml:space="preserve">ÖZEL KAT KAPISI ETEK SACI BOYU </t>
  </si>
  <si>
    <t xml:space="preserve">Kapı ambalaj bedeli fiyatlarımıza dahildir. </t>
  </si>
  <si>
    <t xml:space="preserve">Tüm kat kapılarımızda etek sacı standart olarak verilmektedir. </t>
  </si>
  <si>
    <t>MÜŞTERİ ONAYI</t>
  </si>
  <si>
    <t>mm</t>
  </si>
  <si>
    <t>Referans</t>
  </si>
  <si>
    <t>İletişim  (Tel / e-posta)</t>
  </si>
  <si>
    <t xml:space="preserve"> /</t>
  </si>
  <si>
    <t>STANDARTLAR</t>
  </si>
  <si>
    <t>KAT PANEL</t>
  </si>
  <si>
    <t>KABİN PANEL</t>
  </si>
  <si>
    <t>RAL 7032</t>
  </si>
  <si>
    <t>ÇERÇEVELİ CAM</t>
  </si>
  <si>
    <t>KOMPLE CAM</t>
  </si>
  <si>
    <t>KAT  KASA</t>
  </si>
  <si>
    <t>KABİN KAPI ADEDİ</t>
  </si>
  <si>
    <t>Doküman No</t>
  </si>
  <si>
    <t>Yayım Tarihi</t>
  </si>
  <si>
    <t>Rev No</t>
  </si>
  <si>
    <t>KAPI TALEP FORMU</t>
  </si>
  <si>
    <t>ESB</t>
  </si>
  <si>
    <t>SATİNE PAS.</t>
  </si>
  <si>
    <t>AYNA PAS.</t>
  </si>
  <si>
    <t>SARI AYNA PAS.</t>
  </si>
  <si>
    <t>DESENLİ PAS.</t>
  </si>
  <si>
    <t>KAT KAPI ADEDİ</t>
  </si>
  <si>
    <t>81-1/2 + A3</t>
  </si>
  <si>
    <t>………………</t>
  </si>
  <si>
    <t>TEKNİK ÖZELLİKLER</t>
  </si>
  <si>
    <t>Adet</t>
  </si>
  <si>
    <t>ADET</t>
  </si>
  <si>
    <t>KASA</t>
  </si>
  <si>
    <t>KATLANIR KABİN KAPISI</t>
  </si>
  <si>
    <t>NET GİRİŞ AÇIKLIĞI</t>
  </si>
  <si>
    <t>ÖZELLİKLER</t>
  </si>
  <si>
    <t>GİYOTİN KAPI</t>
  </si>
  <si>
    <t xml:space="preserve">YARI OTOMATİK KAPI </t>
  </si>
  <si>
    <t>KANAT</t>
  </si>
  <si>
    <t>ÇERÇEVE</t>
  </si>
  <si>
    <t>CAM TİPİ</t>
  </si>
  <si>
    <t>MENTEŞE YÖNÜ</t>
  </si>
  <si>
    <t>Genişlik</t>
  </si>
  <si>
    <t>Yükseklik</t>
  </si>
  <si>
    <t>Otm_Kapı_Tip</t>
  </si>
  <si>
    <t>B_01</t>
  </si>
  <si>
    <t>C_01</t>
  </si>
  <si>
    <t>E_01</t>
  </si>
  <si>
    <t>B_20</t>
  </si>
  <si>
    <t>H_MAX</t>
  </si>
  <si>
    <t>L_FIT</t>
  </si>
  <si>
    <t>K_W</t>
  </si>
  <si>
    <t>K_D</t>
  </si>
  <si>
    <t>B-01y</t>
  </si>
  <si>
    <t>C-01y</t>
  </si>
  <si>
    <t>E-01y</t>
  </si>
  <si>
    <t>B-20y</t>
  </si>
  <si>
    <t>H-MAXy</t>
  </si>
  <si>
    <t>L-FITy</t>
  </si>
  <si>
    <t>Otm_Kapı_Yük</t>
  </si>
  <si>
    <t>Otm_Kapı_Panel</t>
  </si>
  <si>
    <t>B-01p</t>
  </si>
  <si>
    <t>C-01p</t>
  </si>
  <si>
    <t>E-01p</t>
  </si>
  <si>
    <t>B-20p</t>
  </si>
  <si>
    <t>H-MAXp</t>
  </si>
  <si>
    <t>L-FITp</t>
  </si>
  <si>
    <t>PANEL  ADET/ AÇILIM</t>
  </si>
  <si>
    <t>Tip</t>
  </si>
  <si>
    <t>kaplama</t>
  </si>
  <si>
    <t>Katlanır_Kapı_Tip</t>
  </si>
  <si>
    <t>katlanır_kaplama</t>
  </si>
  <si>
    <t>NOT / TALEP</t>
  </si>
  <si>
    <t>RAL 1000</t>
  </si>
  <si>
    <t>RAL 1001</t>
  </si>
  <si>
    <t>RAL 1002</t>
  </si>
  <si>
    <t>RAL 1003</t>
  </si>
  <si>
    <t>RAL 1004</t>
  </si>
  <si>
    <t>RAL 1005</t>
  </si>
  <si>
    <t>RAL 1006</t>
  </si>
  <si>
    <t>RAL 1007</t>
  </si>
  <si>
    <t>RAL 1011</t>
  </si>
  <si>
    <t>RAL 1012</t>
  </si>
  <si>
    <t>RAL 1013</t>
  </si>
  <si>
    <t>RAL 1014</t>
  </si>
  <si>
    <t>RAL 1015</t>
  </si>
  <si>
    <t>RAL 1016</t>
  </si>
  <si>
    <t>RAL 1017</t>
  </si>
  <si>
    <t>RAL 1018</t>
  </si>
  <si>
    <t>RAL 1019</t>
  </si>
  <si>
    <t>RAL 1020</t>
  </si>
  <si>
    <t>RAL 1021</t>
  </si>
  <si>
    <t>RAL 1023</t>
  </si>
  <si>
    <t>RAL 1024</t>
  </si>
  <si>
    <t>RAL 1027</t>
  </si>
  <si>
    <t>RAL 1028</t>
  </si>
  <si>
    <t>RAL 1032</t>
  </si>
  <si>
    <t>RAL 1033</t>
  </si>
  <si>
    <t>RAL 1034</t>
  </si>
  <si>
    <t>RAL 1035</t>
  </si>
  <si>
    <t>RAL 2000</t>
  </si>
  <si>
    <t>RAL 2001</t>
  </si>
  <si>
    <t>RAL 2002</t>
  </si>
  <si>
    <t>RAL 2003</t>
  </si>
  <si>
    <t>RAL 2004</t>
  </si>
  <si>
    <t>RAL 2008</t>
  </si>
  <si>
    <t>RAL 2009</t>
  </si>
  <si>
    <t>RAL 2010</t>
  </si>
  <si>
    <t>RAL 2011</t>
  </si>
  <si>
    <t>RAL 2012</t>
  </si>
  <si>
    <t>RAL 3000</t>
  </si>
  <si>
    <t>RAL 3001</t>
  </si>
  <si>
    <t>RAL 3002</t>
  </si>
  <si>
    <t>RAL 3003</t>
  </si>
  <si>
    <t>RAL 3004</t>
  </si>
  <si>
    <t>RAL 3005</t>
  </si>
  <si>
    <t>RAL 3007</t>
  </si>
  <si>
    <t>RAL 3009</t>
  </si>
  <si>
    <t>RAL 3011</t>
  </si>
  <si>
    <t>RAL 3012</t>
  </si>
  <si>
    <t>RAL 3013</t>
  </si>
  <si>
    <t>RAL 3014</t>
  </si>
  <si>
    <t>RAL 3015</t>
  </si>
  <si>
    <t>RAL 3016</t>
  </si>
  <si>
    <t>RAL 3017</t>
  </si>
  <si>
    <t>RAL 3018</t>
  </si>
  <si>
    <t>RAL 3020</t>
  </si>
  <si>
    <t>RAL 3022</t>
  </si>
  <si>
    <t>RAL 3027</t>
  </si>
  <si>
    <t>RAL 3031</t>
  </si>
  <si>
    <t>RAL 4001</t>
  </si>
  <si>
    <t>RAL 4002</t>
  </si>
  <si>
    <t>RAL 4003</t>
  </si>
  <si>
    <t>RAL 4004</t>
  </si>
  <si>
    <t>RAL 4005</t>
  </si>
  <si>
    <t>RAL 4006</t>
  </si>
  <si>
    <t>RAL 4007</t>
  </si>
  <si>
    <t>RAL 4008</t>
  </si>
  <si>
    <t>RAL 4009</t>
  </si>
  <si>
    <t>RAL 5000</t>
  </si>
  <si>
    <t>RAL 5001</t>
  </si>
  <si>
    <t>RAL 5002</t>
  </si>
  <si>
    <t>RAL 5003</t>
  </si>
  <si>
    <t>RAL 5004</t>
  </si>
  <si>
    <t>RAL 5005</t>
  </si>
  <si>
    <t>RAL 5007</t>
  </si>
  <si>
    <t>RAL 5008</t>
  </si>
  <si>
    <t>RAL 5009</t>
  </si>
  <si>
    <t>RAL 5010</t>
  </si>
  <si>
    <t>RAL 5011</t>
  </si>
  <si>
    <t>RAL 5012</t>
  </si>
  <si>
    <t>RAL 5013</t>
  </si>
  <si>
    <t>RAL 5014</t>
  </si>
  <si>
    <t>RAL 5015</t>
  </si>
  <si>
    <t>RAL 5017</t>
  </si>
  <si>
    <t>RAL 5018</t>
  </si>
  <si>
    <t>RAL 5019</t>
  </si>
  <si>
    <t>RAL 5020</t>
  </si>
  <si>
    <t>RAL 5021</t>
  </si>
  <si>
    <t>RAL 5022</t>
  </si>
  <si>
    <t>RAL 5023</t>
  </si>
  <si>
    <t>RAL 5024</t>
  </si>
  <si>
    <t>RAL 6000</t>
  </si>
  <si>
    <t>RAL 6001</t>
  </si>
  <si>
    <t>RAL 6002</t>
  </si>
  <si>
    <t>RAL 6003</t>
  </si>
  <si>
    <t>RAL 6004</t>
  </si>
  <si>
    <t>RAL 6005</t>
  </si>
  <si>
    <t>RAL 6006</t>
  </si>
  <si>
    <t>RAL 6007</t>
  </si>
  <si>
    <t>RAL 6008</t>
  </si>
  <si>
    <t>RAL 6009</t>
  </si>
  <si>
    <t>RAL 6010</t>
  </si>
  <si>
    <t>RAL 6011</t>
  </si>
  <si>
    <t>RAL 6012</t>
  </si>
  <si>
    <t>RAL 6013</t>
  </si>
  <si>
    <t>RAL 6014</t>
  </si>
  <si>
    <t>RAL 6015</t>
  </si>
  <si>
    <t>RAL 6016</t>
  </si>
  <si>
    <t>RAL 6017</t>
  </si>
  <si>
    <t>RAL 6018</t>
  </si>
  <si>
    <t>RAL 6019</t>
  </si>
  <si>
    <t>RAL 6020</t>
  </si>
  <si>
    <t>RAL 6021</t>
  </si>
  <si>
    <t>RAL 6022</t>
  </si>
  <si>
    <t>RAL 6024</t>
  </si>
  <si>
    <t>RAL 6025</t>
  </si>
  <si>
    <t>RAL 6026</t>
  </si>
  <si>
    <t>RAL 6027</t>
  </si>
  <si>
    <t>RAL 6028</t>
  </si>
  <si>
    <t>RAL 6029</t>
  </si>
  <si>
    <t>RAL 6032</t>
  </si>
  <si>
    <t>RAL 6033</t>
  </si>
  <si>
    <t>RAL 6034</t>
  </si>
  <si>
    <t>RAL 7000</t>
  </si>
  <si>
    <t>RAL 7001</t>
  </si>
  <si>
    <t>RAL 7002</t>
  </si>
  <si>
    <t>RAL 7003</t>
  </si>
  <si>
    <t>RAL 7004</t>
  </si>
  <si>
    <t>RAL 7005</t>
  </si>
  <si>
    <t>RAL 7006</t>
  </si>
  <si>
    <t>RAL 7008</t>
  </si>
  <si>
    <t>RAL 7009</t>
  </si>
  <si>
    <t>RAL 7010</t>
  </si>
  <si>
    <t>RAL 7011</t>
  </si>
  <si>
    <t>RAL 7012</t>
  </si>
  <si>
    <t>RAL 7013</t>
  </si>
  <si>
    <t>RAL 7015</t>
  </si>
  <si>
    <t>RAL 7016</t>
  </si>
  <si>
    <t>RAL 7021</t>
  </si>
  <si>
    <t>RAL 7022</t>
  </si>
  <si>
    <t>RAL 7023</t>
  </si>
  <si>
    <t>RAL 7024</t>
  </si>
  <si>
    <t>RAL 7026</t>
  </si>
  <si>
    <t>RAL 7030</t>
  </si>
  <si>
    <t>RAL 7031</t>
  </si>
  <si>
    <t>RAL 7033</t>
  </si>
  <si>
    <t>RAL 7034</t>
  </si>
  <si>
    <t>RAL 7035</t>
  </si>
  <si>
    <t>RAL 7036</t>
  </si>
  <si>
    <t>RAL 7037</t>
  </si>
  <si>
    <t>RAL 7038</t>
  </si>
  <si>
    <t>RAL 7039</t>
  </si>
  <si>
    <t>RAL 7040</t>
  </si>
  <si>
    <t>RAL 7042</t>
  </si>
  <si>
    <t>RAL 7043</t>
  </si>
  <si>
    <t>RAL 7044</t>
  </si>
  <si>
    <t>RAL 7045</t>
  </si>
  <si>
    <t>RAL 7046</t>
  </si>
  <si>
    <t>RAL 7047</t>
  </si>
  <si>
    <t>RAL 8000</t>
  </si>
  <si>
    <t>RAL 8001</t>
  </si>
  <si>
    <t>RAL 8002</t>
  </si>
  <si>
    <t>RAL 8003</t>
  </si>
  <si>
    <t>RAL 8004</t>
  </si>
  <si>
    <t>RAL 8007</t>
  </si>
  <si>
    <t>RAL 8008</t>
  </si>
  <si>
    <t>RAL 8011</t>
  </si>
  <si>
    <t>RAL 8012</t>
  </si>
  <si>
    <t>RAL 8014</t>
  </si>
  <si>
    <t>RAL 8015</t>
  </si>
  <si>
    <t>RAL 8016</t>
  </si>
  <si>
    <t>RAL 8017</t>
  </si>
  <si>
    <t>RAL 8019</t>
  </si>
  <si>
    <t>RAL 8022</t>
  </si>
  <si>
    <t>RAL 8023</t>
  </si>
  <si>
    <t>RAL 8024</t>
  </si>
  <si>
    <t>RAL 8025</t>
  </si>
  <si>
    <t>RAL 8028</t>
  </si>
  <si>
    <t>RAL 9001</t>
  </si>
  <si>
    <t>RAL 9002</t>
  </si>
  <si>
    <t>RAL 9003</t>
  </si>
  <si>
    <t>RAL 9004</t>
  </si>
  <si>
    <t>RAL 9005</t>
  </si>
  <si>
    <t>RAL 9006</t>
  </si>
  <si>
    <t>RAL 9007</t>
  </si>
  <si>
    <t>RAL 9010</t>
  </si>
  <si>
    <t>RAL 9011</t>
  </si>
  <si>
    <t>RAL 9016</t>
  </si>
  <si>
    <t>RAL 9017</t>
  </si>
  <si>
    <t>RAL 9018</t>
  </si>
  <si>
    <t>RAL 9022</t>
  </si>
  <si>
    <t>Ral_Kodu</t>
  </si>
  <si>
    <t>MAT AYNA PAS.</t>
  </si>
  <si>
    <t>NOKTA PAS.</t>
  </si>
  <si>
    <t>Farklı Kat</t>
  </si>
  <si>
    <t>VAR</t>
  </si>
  <si>
    <t>YOK</t>
  </si>
  <si>
    <t>FARKLI KAT KASA</t>
  </si>
  <si>
    <t>FARKLI KAT PANEL</t>
  </si>
  <si>
    <t xml:space="preserve">Giyotin_Genişlik </t>
  </si>
  <si>
    <t>Giyotin_Yükseklik</t>
  </si>
  <si>
    <t>giyotin_kaplama</t>
  </si>
  <si>
    <t>İLAVE TALEP</t>
  </si>
  <si>
    <t>Menteşe yönü</t>
  </si>
  <si>
    <t>Cam Tipi</t>
  </si>
  <si>
    <t>Yarı_Otm_Yük</t>
  </si>
  <si>
    <t>Yarı_Otm_Gen</t>
  </si>
  <si>
    <t>KOL TİPİ</t>
  </si>
  <si>
    <t>KOL KAPLAMA</t>
  </si>
  <si>
    <t>Kol Kaplama</t>
  </si>
  <si>
    <t>KISA ALÜMİNYUM</t>
  </si>
  <si>
    <t>BOY ALÜMİNYUM</t>
  </si>
  <si>
    <t>KISA PAS. BORU</t>
  </si>
  <si>
    <t>BOY PAS. BORU</t>
  </si>
  <si>
    <t>KÜÇÜK</t>
  </si>
  <si>
    <t>BÜYÜK</t>
  </si>
  <si>
    <t>SAĞ</t>
  </si>
  <si>
    <t>SOL</t>
  </si>
  <si>
    <t>2 PNL - MERKEZ</t>
  </si>
  <si>
    <t>2 PNL - SAĞ TEL</t>
  </si>
  <si>
    <t>2 PNL - SOL TEL</t>
  </si>
  <si>
    <t>3 PNL -SAĞ TEL</t>
  </si>
  <si>
    <t>3 PNL -SOL TEL</t>
  </si>
  <si>
    <t>4 PNL -MERKEZ</t>
  </si>
  <si>
    <t>6 PNL -MERKEZ</t>
  </si>
  <si>
    <t>2 PNL -SAĞ TEL</t>
  </si>
  <si>
    <t>3 PNL -MERKEZ</t>
  </si>
  <si>
    <t>Kol_Tipi</t>
  </si>
  <si>
    <t>Y.Otm_Kaplama</t>
  </si>
  <si>
    <t>……………………………………………………………..</t>
  </si>
  <si>
    <t>ÖZEL *</t>
  </si>
  <si>
    <t>* ÖZEL :</t>
  </si>
  <si>
    <t>………………………………………………</t>
  </si>
  <si>
    <t>ALÜMİNYUM</t>
  </si>
  <si>
    <t>PASLANMAZ</t>
  </si>
  <si>
    <t xml:space="preserve">mm </t>
  </si>
  <si>
    <t>ÇELİK KABİN EŞİĞİ</t>
  </si>
  <si>
    <t>ÇELİK KAT EŞİĞİ</t>
  </si>
  <si>
    <t>FARKLI KAT KAPISI</t>
  </si>
  <si>
    <t>KÖR KASA</t>
  </si>
  <si>
    <t>SÖVE</t>
  </si>
  <si>
    <t xml:space="preserve">KABİN KAPISI KAŞIKSIZ </t>
  </si>
  <si>
    <t>SIZDIRMAZLIK SINIFI</t>
  </si>
  <si>
    <t xml:space="preserve">81-58 </t>
  </si>
  <si>
    <t>E</t>
  </si>
  <si>
    <t>EI</t>
  </si>
  <si>
    <t>EW</t>
  </si>
  <si>
    <t>4 PNL - MERKEZ</t>
  </si>
  <si>
    <t>3 PNL - SAĞ TEL</t>
  </si>
  <si>
    <t>3 PNL - SOL TEL</t>
  </si>
  <si>
    <t>=</t>
  </si>
  <si>
    <t>DİĞER</t>
  </si>
  <si>
    <t>MONTAJ GENİŞLİĞİ</t>
  </si>
  <si>
    <t>Net Genişlik =</t>
  </si>
  <si>
    <t>ST.FR.01</t>
  </si>
  <si>
    <t>R00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</si>
</sst>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 Tur"/>
      <charset val="162"/>
    </font>
    <font>
      <sz val="8"/>
      <name val="Calibri"/>
      <family val="2"/>
      <charset val="162"/>
    </font>
    <font>
      <sz val="14"/>
      <name val="Arial Tur"/>
      <charset val="162"/>
    </font>
    <font>
      <b/>
      <sz val="12"/>
      <name val="Arial Tur"/>
      <charset val="162"/>
    </font>
    <font>
      <b/>
      <sz val="14"/>
      <name val="Arial Tur"/>
      <charset val="162"/>
    </font>
    <font>
      <sz val="10"/>
      <color theme="1" tint="0.499984740745262"/>
      <name val="Calibri"/>
      <family val="2"/>
      <charset val="162"/>
      <scheme val="minor"/>
    </font>
    <font>
      <sz val="14"/>
      <color theme="1" tint="0.499984740745262"/>
      <name val="Calibri"/>
      <family val="2"/>
      <charset val="162"/>
      <scheme val="minor"/>
    </font>
    <font>
      <sz val="16"/>
      <color theme="1" tint="0.499984740745262"/>
      <name val="Calibri"/>
      <family val="2"/>
      <charset val="162"/>
      <scheme val="minor"/>
    </font>
    <font>
      <b/>
      <sz val="18"/>
      <color theme="1" tint="0.499984740745262"/>
      <name val="Calibri"/>
      <family val="2"/>
      <charset val="162"/>
      <scheme val="minor"/>
    </font>
    <font>
      <b/>
      <sz val="12"/>
      <color theme="1" tint="0.499984740745262"/>
      <name val="Calibri"/>
      <family val="2"/>
      <charset val="162"/>
      <scheme val="minor"/>
    </font>
    <font>
      <sz val="12"/>
      <color theme="1" tint="0.499984740745262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20"/>
      <color theme="1" tint="0.499984740745262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30"/>
      <color theme="1" tint="0.499984740745262"/>
      <name val="Calibri"/>
      <family val="2"/>
      <charset val="162"/>
      <scheme val="minor"/>
    </font>
    <font>
      <sz val="22"/>
      <color theme="0" tint="-0.249977111117893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2"/>
      <color theme="0" tint="-4.9989318521683403E-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2"/>
      <color theme="0" tint="-0.499984740745262"/>
      <name val="Calibri"/>
      <family val="2"/>
      <charset val="162"/>
      <scheme val="minor"/>
    </font>
    <font>
      <sz val="10"/>
      <color theme="0"/>
      <name val="Arial Tur"/>
      <charset val="162"/>
    </font>
    <font>
      <b/>
      <sz val="14"/>
      <color theme="0"/>
      <name val="Calibri"/>
      <family val="2"/>
      <charset val="162"/>
      <scheme val="minor"/>
    </font>
    <font>
      <sz val="12"/>
      <color theme="0"/>
      <name val="Arial Tur"/>
      <charset val="162"/>
    </font>
    <font>
      <sz val="10"/>
      <color theme="0"/>
      <name val="Calibri"/>
      <family val="2"/>
      <charset val="162"/>
      <scheme val="minor"/>
    </font>
    <font>
      <sz val="10"/>
      <color theme="0" tint="-0.34998626667073579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0" xfId="0" applyFont="1" applyFill="1" applyBorder="1" applyProtection="1">
      <protection hidden="1"/>
    </xf>
    <xf numFmtId="1" fontId="1" fillId="0" borderId="0" xfId="0" applyNumberFormat="1" applyFont="1" applyFill="1" applyBorder="1" applyProtection="1">
      <protection hidden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top"/>
    </xf>
    <xf numFmtId="0" fontId="0" fillId="3" borderId="0" xfId="0" applyFont="1" applyFill="1" applyAlignment="1">
      <alignment horizontal="center" wrapText="1"/>
    </xf>
    <xf numFmtId="0" fontId="0" fillId="3" borderId="0" xfId="0" applyFont="1" applyFill="1"/>
    <xf numFmtId="0" fontId="1" fillId="3" borderId="0" xfId="0" applyFont="1" applyFill="1" applyBorder="1" applyProtection="1">
      <protection hidden="1"/>
    </xf>
    <xf numFmtId="0" fontId="0" fillId="0" borderId="0" xfId="0" applyBorder="1" applyAlignment="1">
      <alignment horizontal="center"/>
    </xf>
    <xf numFmtId="0" fontId="3" fillId="4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5" borderId="1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/>
    </xf>
    <xf numFmtId="0" fontId="0" fillId="0" borderId="0" xfId="0" applyBorder="1"/>
    <xf numFmtId="0" fontId="0" fillId="0" borderId="14" xfId="0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 wrapText="1"/>
    </xf>
    <xf numFmtId="0" fontId="0" fillId="3" borderId="14" xfId="0" applyFill="1" applyBorder="1"/>
    <xf numFmtId="0" fontId="0" fillId="6" borderId="12" xfId="0" applyFill="1" applyBorder="1" applyAlignment="1"/>
    <xf numFmtId="0" fontId="0" fillId="6" borderId="15" xfId="0" applyFill="1" applyBorder="1" applyAlignment="1"/>
    <xf numFmtId="0" fontId="0" fillId="0" borderId="5" xfId="0" applyBorder="1"/>
    <xf numFmtId="0" fontId="28" fillId="2" borderId="0" xfId="0" applyFont="1" applyFill="1" applyAlignment="1">
      <alignment horizontal="left" vertical="center"/>
    </xf>
    <xf numFmtId="0" fontId="20" fillId="5" borderId="0" xfId="0" applyFont="1" applyFill="1" applyBorder="1" applyAlignment="1" applyProtection="1">
      <alignment vertical="center"/>
    </xf>
    <xf numFmtId="0" fontId="20" fillId="5" borderId="7" xfId="0" applyFont="1" applyFill="1" applyBorder="1" applyAlignment="1" applyProtection="1">
      <alignment vertical="center"/>
    </xf>
    <xf numFmtId="0" fontId="10" fillId="5" borderId="4" xfId="0" applyFont="1" applyFill="1" applyBorder="1" applyAlignment="1" applyProtection="1">
      <alignment horizontal="left" vertical="center"/>
    </xf>
    <xf numFmtId="0" fontId="10" fillId="5" borderId="2" xfId="0" applyFont="1" applyFill="1" applyBorder="1" applyAlignment="1" applyProtection="1">
      <alignment horizontal="left" vertical="center"/>
    </xf>
    <xf numFmtId="0" fontId="0" fillId="5" borderId="2" xfId="0" applyFill="1" applyBorder="1" applyProtection="1"/>
    <xf numFmtId="0" fontId="10" fillId="5" borderId="8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10" fillId="5" borderId="3" xfId="0" applyFont="1" applyFill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left" vertical="center"/>
    </xf>
    <xf numFmtId="0" fontId="10" fillId="5" borderId="0" xfId="0" applyFont="1" applyFill="1" applyBorder="1" applyAlignment="1" applyProtection="1">
      <alignment horizontal="left" vertical="center"/>
    </xf>
    <xf numFmtId="0" fontId="10" fillId="0" borderId="13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/>
    <xf numFmtId="14" fontId="10" fillId="0" borderId="17" xfId="0" applyNumberFormat="1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7" xfId="0" applyFont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wrapText="1"/>
    </xf>
    <xf numFmtId="0" fontId="10" fillId="0" borderId="0" xfId="0" applyFont="1" applyBorder="1" applyAlignment="1" applyProtection="1"/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14" fontId="10" fillId="0" borderId="0" xfId="0" applyNumberFormat="1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center" vertical="center" wrapText="1"/>
    </xf>
    <xf numFmtId="0" fontId="10" fillId="0" borderId="22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 vertical="center" wrapText="1"/>
    </xf>
    <xf numFmtId="0" fontId="10" fillId="0" borderId="22" xfId="0" applyFont="1" applyBorder="1" applyAlignment="1" applyProtection="1">
      <alignment horizontal="left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16" xfId="0" applyFont="1" applyBorder="1" applyAlignment="1" applyProtection="1">
      <alignment horizontal="left" vertical="center"/>
    </xf>
    <xf numFmtId="0" fontId="8" fillId="0" borderId="17" xfId="0" applyFont="1" applyFill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left" vertical="center"/>
    </xf>
    <xf numFmtId="0" fontId="15" fillId="3" borderId="20" xfId="0" applyFont="1" applyFill="1" applyBorder="1" applyAlignment="1" applyProtection="1">
      <alignment vertical="center"/>
    </xf>
    <xf numFmtId="0" fontId="5" fillId="0" borderId="19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7" fillId="0" borderId="2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16" fillId="2" borderId="6" xfId="0" applyFont="1" applyFill="1" applyBorder="1" applyAlignment="1" applyProtection="1">
      <alignment horizontal="center" vertical="center" textRotation="90"/>
    </xf>
    <xf numFmtId="0" fontId="10" fillId="0" borderId="7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7" fillId="0" borderId="20" xfId="0" applyFont="1" applyFill="1" applyBorder="1" applyAlignment="1" applyProtection="1"/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7" fillId="0" borderId="22" xfId="0" applyFont="1" applyFill="1" applyBorder="1" applyAlignment="1" applyProtection="1"/>
    <xf numFmtId="0" fontId="7" fillId="0" borderId="23" xfId="0" applyFont="1" applyFill="1" applyBorder="1" applyAlignment="1" applyProtection="1"/>
    <xf numFmtId="0" fontId="7" fillId="0" borderId="0" xfId="0" applyFont="1" applyFill="1" applyBorder="1" applyAlignment="1" applyProtection="1">
      <alignment wrapText="1"/>
    </xf>
    <xf numFmtId="0" fontId="6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top"/>
    </xf>
    <xf numFmtId="0" fontId="7" fillId="0" borderId="20" xfId="0" applyFont="1" applyFill="1" applyBorder="1" applyAlignment="1" applyProtection="1">
      <alignment horizontal="center" vertical="top"/>
    </xf>
    <xf numFmtId="0" fontId="6" fillId="5" borderId="4" xfId="0" applyFont="1" applyFill="1" applyBorder="1" applyAlignment="1" applyProtection="1">
      <alignment horizontal="right" vertical="center"/>
    </xf>
    <xf numFmtId="0" fontId="0" fillId="0" borderId="0" xfId="0" applyProtection="1"/>
    <xf numFmtId="0" fontId="7" fillId="0" borderId="0" xfId="0" applyFont="1" applyBorder="1" applyAlignment="1" applyProtection="1">
      <alignment horizontal="center" vertical="top"/>
    </xf>
    <xf numFmtId="0" fontId="10" fillId="5" borderId="8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wrapText="1"/>
    </xf>
    <xf numFmtId="0" fontId="5" fillId="0" borderId="21" xfId="0" applyFont="1" applyBorder="1" applyAlignment="1" applyProtection="1">
      <alignment horizontal="center" wrapText="1"/>
    </xf>
    <xf numFmtId="0" fontId="7" fillId="0" borderId="22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/>
    </xf>
    <xf numFmtId="0" fontId="7" fillId="0" borderId="22" xfId="0" applyFont="1" applyBorder="1" applyAlignment="1" applyProtection="1">
      <alignment horizontal="center" vertical="top"/>
    </xf>
    <xf numFmtId="0" fontId="5" fillId="0" borderId="22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left" vertical="top"/>
    </xf>
    <xf numFmtId="0" fontId="7" fillId="0" borderId="22" xfId="0" applyFont="1" applyBorder="1" applyAlignment="1" applyProtection="1">
      <alignment vertical="top"/>
    </xf>
    <xf numFmtId="0" fontId="6" fillId="0" borderId="22" xfId="0" applyFont="1" applyBorder="1" applyAlignment="1" applyProtection="1"/>
    <xf numFmtId="0" fontId="5" fillId="0" borderId="22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wrapText="1"/>
    </xf>
    <xf numFmtId="0" fontId="7" fillId="5" borderId="8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10" fillId="0" borderId="15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top"/>
    </xf>
    <xf numFmtId="0" fontId="13" fillId="0" borderId="4" xfId="0" applyFont="1" applyBorder="1" applyAlignment="1" applyProtection="1">
      <alignment vertical="top"/>
    </xf>
    <xf numFmtId="0" fontId="5" fillId="0" borderId="5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top"/>
    </xf>
    <xf numFmtId="0" fontId="13" fillId="0" borderId="2" xfId="0" applyFont="1" applyBorder="1" applyAlignment="1" applyProtection="1">
      <alignment vertical="top"/>
    </xf>
    <xf numFmtId="0" fontId="7" fillId="0" borderId="3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top"/>
    </xf>
    <xf numFmtId="0" fontId="7" fillId="0" borderId="5" xfId="0" applyFont="1" applyBorder="1" applyAlignment="1" applyProtection="1">
      <alignment horizontal="left" vertical="top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horizontal="right" vertical="center" wrapText="1"/>
    </xf>
    <xf numFmtId="0" fontId="7" fillId="0" borderId="8" xfId="0" applyFont="1" applyBorder="1" applyAlignment="1" applyProtection="1">
      <alignment horizontal="right" vertical="center" wrapText="1"/>
    </xf>
    <xf numFmtId="0" fontId="2" fillId="3" borderId="14" xfId="0" applyFont="1" applyFill="1" applyBorder="1" applyAlignment="1">
      <alignment horizontal="center" vertical="center" textRotation="90"/>
    </xf>
    <xf numFmtId="0" fontId="2" fillId="6" borderId="14" xfId="0" applyFont="1" applyFill="1" applyBorder="1" applyAlignment="1">
      <alignment horizontal="center" vertical="center" textRotation="1"/>
    </xf>
    <xf numFmtId="0" fontId="2" fillId="0" borderId="9" xfId="0" applyFont="1" applyBorder="1" applyAlignment="1">
      <alignment horizontal="center" vertical="center" textRotation="91"/>
    </xf>
    <xf numFmtId="0" fontId="2" fillId="0" borderId="10" xfId="0" applyFont="1" applyBorder="1" applyAlignment="1">
      <alignment horizontal="center" vertical="center" textRotation="91"/>
    </xf>
    <xf numFmtId="0" fontId="2" fillId="0" borderId="11" xfId="0" applyFont="1" applyBorder="1" applyAlignment="1">
      <alignment horizontal="center" vertical="center" textRotation="91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7" fillId="0" borderId="17" xfId="0" applyFont="1" applyBorder="1" applyAlignment="1" applyProtection="1">
      <alignment horizontal="left" vertical="center"/>
    </xf>
    <xf numFmtId="0" fontId="15" fillId="2" borderId="3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top"/>
    </xf>
    <xf numFmtId="0" fontId="10" fillId="0" borderId="7" xfId="0" applyFont="1" applyBorder="1" applyAlignment="1" applyProtection="1">
      <alignment horizontal="center" vertical="center"/>
      <protection locked="0" hidden="1"/>
    </xf>
    <xf numFmtId="0" fontId="10" fillId="5" borderId="6" xfId="0" applyFont="1" applyFill="1" applyBorder="1" applyAlignment="1" applyProtection="1">
      <alignment horizontal="left" vertical="center"/>
    </xf>
    <xf numFmtId="0" fontId="10" fillId="5" borderId="7" xfId="0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9" fillId="7" borderId="3" xfId="0" applyFont="1" applyFill="1" applyBorder="1" applyAlignment="1" applyProtection="1">
      <alignment horizontal="center" vertical="center"/>
    </xf>
    <xf numFmtId="0" fontId="9" fillId="7" borderId="4" xfId="0" applyFont="1" applyFill="1" applyBorder="1" applyAlignment="1" applyProtection="1">
      <alignment horizontal="center" vertical="center"/>
    </xf>
    <xf numFmtId="0" fontId="9" fillId="7" borderId="6" xfId="0" applyFont="1" applyFill="1" applyBorder="1" applyAlignment="1" applyProtection="1">
      <alignment horizontal="center" vertical="center"/>
    </xf>
    <xf numFmtId="0" fontId="9" fillId="7" borderId="8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</xf>
    <xf numFmtId="0" fontId="9" fillId="7" borderId="7" xfId="0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center" vertical="center" textRotation="90"/>
    </xf>
    <xf numFmtId="0" fontId="16" fillId="2" borderId="10" xfId="0" applyFont="1" applyFill="1" applyBorder="1" applyAlignment="1" applyProtection="1">
      <alignment horizontal="center" vertical="center" textRotation="90"/>
    </xf>
    <xf numFmtId="0" fontId="16" fillId="2" borderId="11" xfId="0" applyFont="1" applyFill="1" applyBorder="1" applyAlignment="1" applyProtection="1">
      <alignment horizontal="center" vertical="center" textRotation="90"/>
    </xf>
    <xf numFmtId="0" fontId="27" fillId="0" borderId="5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3" fillId="3" borderId="12" xfId="0" applyFont="1" applyFill="1" applyBorder="1" applyAlignment="1" applyProtection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0" fontId="23" fillId="3" borderId="15" xfId="0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 applyProtection="1">
      <alignment horizontal="left" vertical="center"/>
      <protection locked="0" hidden="1"/>
    </xf>
    <xf numFmtId="0" fontId="21" fillId="3" borderId="13" xfId="0" applyFont="1" applyFill="1" applyBorder="1" applyAlignment="1" applyProtection="1">
      <alignment horizontal="left" vertical="center"/>
      <protection locked="0" hidden="1"/>
    </xf>
    <xf numFmtId="0" fontId="21" fillId="3" borderId="15" xfId="0" applyFont="1" applyFill="1" applyBorder="1" applyAlignment="1" applyProtection="1">
      <alignment horizontal="left" vertical="center"/>
      <protection locked="0" hidden="1"/>
    </xf>
    <xf numFmtId="0" fontId="7" fillId="0" borderId="22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center" vertical="center"/>
    </xf>
    <xf numFmtId="0" fontId="10" fillId="5" borderId="14" xfId="0" applyFont="1" applyFill="1" applyBorder="1" applyAlignment="1" applyProtection="1">
      <alignment horizontal="left" vertical="center"/>
    </xf>
    <xf numFmtId="0" fontId="10" fillId="5" borderId="0" xfId="0" applyFont="1" applyFill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</xf>
    <xf numFmtId="0" fontId="26" fillId="3" borderId="0" xfId="0" applyFont="1" applyFill="1" applyAlignment="1" applyProtection="1">
      <alignment horizontal="center" vertical="center"/>
    </xf>
    <xf numFmtId="0" fontId="24" fillId="3" borderId="0" xfId="0" applyFont="1" applyFill="1" applyAlignment="1" applyProtection="1">
      <alignment horizontal="center"/>
    </xf>
    <xf numFmtId="0" fontId="10" fillId="0" borderId="12" xfId="0" applyFont="1" applyBorder="1" applyAlignment="1" applyProtection="1">
      <alignment horizontal="center" vertical="center"/>
      <protection locked="0" hidden="1"/>
    </xf>
    <xf numFmtId="0" fontId="10" fillId="0" borderId="13" xfId="0" applyFont="1" applyBorder="1" applyAlignment="1" applyProtection="1">
      <alignment horizontal="center" vertical="center"/>
      <protection locked="0" hidden="1"/>
    </xf>
    <xf numFmtId="0" fontId="19" fillId="3" borderId="13" xfId="0" applyFont="1" applyFill="1" applyBorder="1" applyAlignment="1" applyProtection="1">
      <alignment horizontal="center" vertical="center"/>
      <protection locked="0" hidden="1"/>
    </xf>
    <xf numFmtId="0" fontId="19" fillId="3" borderId="15" xfId="0" applyFont="1" applyFill="1" applyBorder="1" applyAlignment="1" applyProtection="1">
      <alignment horizontal="center" vertical="center"/>
      <protection locked="0" hidden="1"/>
    </xf>
    <xf numFmtId="0" fontId="19" fillId="6" borderId="14" xfId="0" applyFont="1" applyFill="1" applyBorder="1" applyAlignment="1" applyProtection="1">
      <alignment horizontal="left" vertical="center"/>
    </xf>
    <xf numFmtId="0" fontId="16" fillId="2" borderId="3" xfId="0" applyFont="1" applyFill="1" applyBorder="1" applyAlignment="1" applyProtection="1">
      <alignment horizontal="center" vertical="center" textRotation="90"/>
    </xf>
    <xf numFmtId="0" fontId="16" fillId="2" borderId="5" xfId="0" applyFont="1" applyFill="1" applyBorder="1" applyAlignment="1" applyProtection="1">
      <alignment horizontal="center" vertical="center" textRotation="90"/>
    </xf>
    <xf numFmtId="0" fontId="16" fillId="2" borderId="6" xfId="0" applyFont="1" applyFill="1" applyBorder="1" applyAlignment="1" applyProtection="1">
      <alignment horizontal="center" vertical="center" textRotation="90"/>
    </xf>
    <xf numFmtId="0" fontId="16" fillId="2" borderId="14" xfId="0" applyFont="1" applyFill="1" applyBorder="1" applyAlignment="1" applyProtection="1">
      <alignment horizontal="center" vertical="center" textRotation="90"/>
    </xf>
    <xf numFmtId="0" fontId="19" fillId="0" borderId="13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left" vertical="center"/>
      <protection locked="0" hidden="1"/>
    </xf>
    <xf numFmtId="0" fontId="10" fillId="0" borderId="12" xfId="0" applyFont="1" applyBorder="1" applyAlignment="1" applyProtection="1">
      <alignment horizontal="left" vertical="center"/>
      <protection locked="0" hidden="1"/>
    </xf>
    <xf numFmtId="0" fontId="5" fillId="0" borderId="26" xfId="0" applyFont="1" applyFill="1" applyBorder="1" applyAlignment="1" applyProtection="1">
      <alignment horizontal="center" vertical="center" wrapText="1"/>
      <protection locked="0" hidden="1"/>
    </xf>
    <xf numFmtId="0" fontId="5" fillId="0" borderId="27" xfId="0" applyFont="1" applyFill="1" applyBorder="1" applyAlignment="1" applyProtection="1">
      <alignment horizontal="center" vertical="center" wrapText="1"/>
      <protection locked="0" hidden="1"/>
    </xf>
    <xf numFmtId="0" fontId="5" fillId="5" borderId="26" xfId="0" applyFont="1" applyFill="1" applyBorder="1" applyAlignment="1" applyProtection="1">
      <alignment horizontal="left" vertical="center" wrapText="1"/>
    </xf>
    <xf numFmtId="0" fontId="5" fillId="5" borderId="14" xfId="0" applyFont="1" applyFill="1" applyBorder="1" applyAlignment="1" applyProtection="1">
      <alignment horizontal="left" vertical="center" wrapText="1"/>
    </xf>
    <xf numFmtId="14" fontId="5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28" xfId="0" applyFont="1" applyFill="1" applyBorder="1" applyAlignment="1" applyProtection="1">
      <alignment horizontal="center" vertical="center" wrapText="1"/>
      <protection locked="0" hidden="1"/>
    </xf>
    <xf numFmtId="0" fontId="5" fillId="5" borderId="31" xfId="0" applyFont="1" applyFill="1" applyBorder="1" applyAlignment="1" applyProtection="1">
      <alignment horizontal="left" vertical="center" wrapText="1"/>
    </xf>
    <xf numFmtId="0" fontId="5" fillId="0" borderId="31" xfId="0" applyFont="1" applyFill="1" applyBorder="1" applyAlignment="1" applyProtection="1">
      <alignment horizontal="center" vertical="center" wrapText="1"/>
      <protection locked="0" hidden="1"/>
    </xf>
    <xf numFmtId="0" fontId="5" fillId="0" borderId="32" xfId="0" applyFont="1" applyFill="1" applyBorder="1" applyAlignment="1" applyProtection="1">
      <alignment horizontal="center" vertical="center" wrapText="1"/>
      <protection locked="0" hidden="1"/>
    </xf>
    <xf numFmtId="49" fontId="22" fillId="0" borderId="12" xfId="0" applyNumberFormat="1" applyFont="1" applyBorder="1" applyAlignment="1" applyProtection="1">
      <alignment horizontal="center" vertical="center"/>
      <protection locked="0" hidden="1"/>
    </xf>
    <xf numFmtId="49" fontId="22" fillId="0" borderId="13" xfId="0" applyNumberFormat="1" applyFont="1" applyBorder="1" applyAlignment="1" applyProtection="1">
      <alignment horizontal="center" vertical="center"/>
      <protection locked="0" hidden="1"/>
    </xf>
    <xf numFmtId="0" fontId="22" fillId="0" borderId="13" xfId="0" applyFont="1" applyBorder="1" applyAlignment="1" applyProtection="1">
      <alignment horizontal="center" vertical="center"/>
      <protection locked="0" hidden="1"/>
    </xf>
    <xf numFmtId="0" fontId="22" fillId="0" borderId="15" xfId="0" applyFont="1" applyBorder="1" applyAlignment="1" applyProtection="1">
      <alignment horizontal="center" vertical="center"/>
      <protection locked="0" hidden="1"/>
    </xf>
    <xf numFmtId="0" fontId="21" fillId="0" borderId="9" xfId="0" applyFont="1" applyBorder="1" applyAlignment="1" applyProtection="1">
      <alignment horizontal="left" vertical="center" wrapText="1"/>
      <protection locked="0" hidden="1"/>
    </xf>
    <xf numFmtId="0" fontId="10" fillId="0" borderId="17" xfId="0" applyFont="1" applyBorder="1" applyAlignment="1" applyProtection="1">
      <alignment horizontal="right" vertical="center"/>
    </xf>
    <xf numFmtId="0" fontId="17" fillId="0" borderId="25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30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2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4" fontId="10" fillId="0" borderId="17" xfId="0" applyNumberFormat="1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vertical="center"/>
      <protection locked="0" hidden="1"/>
    </xf>
    <xf numFmtId="0" fontId="21" fillId="0" borderId="14" xfId="0" applyFont="1" applyBorder="1" applyAlignment="1" applyProtection="1">
      <alignment horizontal="left" vertical="center"/>
      <protection locked="0" hidden="1"/>
    </xf>
    <xf numFmtId="0" fontId="10" fillId="0" borderId="7" xfId="0" applyFont="1" applyBorder="1" applyAlignment="1" applyProtection="1">
      <alignment horizontal="right" vertical="center" wrapText="1"/>
    </xf>
    <xf numFmtId="0" fontId="10" fillId="5" borderId="5" xfId="0" applyFont="1" applyFill="1" applyBorder="1" applyAlignment="1" applyProtection="1">
      <alignment horizontal="left" vertical="center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18" fillId="0" borderId="0" xfId="0" applyFont="1" applyBorder="1" applyAlignment="1" applyProtection="1">
      <alignment horizontal="center" vertical="center"/>
      <protection locked="0" hidden="1"/>
    </xf>
    <xf numFmtId="0" fontId="18" fillId="0" borderId="2" xfId="0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10" fillId="0" borderId="0" xfId="0" applyFont="1" applyBorder="1" applyAlignment="1" applyProtection="1">
      <alignment horizontal="center" vertical="center"/>
      <protection locked="0" hidden="1"/>
    </xf>
    <xf numFmtId="0" fontId="7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10" fillId="5" borderId="14" xfId="0" applyFont="1" applyFill="1" applyBorder="1" applyAlignment="1" applyProtection="1">
      <alignment horizontal="left" vertical="center" wrapText="1"/>
    </xf>
    <xf numFmtId="14" fontId="6" fillId="0" borderId="12" xfId="0" applyNumberFormat="1" applyFont="1" applyBorder="1" applyAlignment="1" applyProtection="1">
      <alignment horizontal="center" vertical="center"/>
    </xf>
    <xf numFmtId="14" fontId="6" fillId="0" borderId="15" xfId="0" applyNumberFormat="1" applyFont="1" applyBorder="1" applyAlignment="1" applyProtection="1">
      <alignment horizontal="center" vertical="center"/>
    </xf>
    <xf numFmtId="0" fontId="10" fillId="5" borderId="12" xfId="0" applyFont="1" applyFill="1" applyBorder="1" applyAlignment="1" applyProtection="1">
      <alignment horizontal="left" vertical="center"/>
    </xf>
    <xf numFmtId="0" fontId="10" fillId="5" borderId="15" xfId="0" applyFont="1" applyFill="1" applyBorder="1" applyAlignment="1" applyProtection="1">
      <alignment horizontal="left" vertical="center"/>
    </xf>
    <xf numFmtId="0" fontId="19" fillId="3" borderId="13" xfId="0" applyFont="1" applyFill="1" applyBorder="1" applyAlignment="1" applyProtection="1">
      <alignment horizontal="center" vertical="center"/>
    </xf>
    <xf numFmtId="0" fontId="10" fillId="5" borderId="7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23"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57150</xdr:rowOff>
        </xdr:from>
        <xdr:to>
          <xdr:col>4</xdr:col>
          <xdr:colOff>9525</xdr:colOff>
          <xdr:row>23</xdr:row>
          <xdr:rowOff>276225</xdr:rowOff>
        </xdr:to>
        <xdr:sp macro="" textlink="">
          <xdr:nvSpPr>
            <xdr:cNvPr id="76062" name="Check Box 8478" hidden="1">
              <a:extLst>
                <a:ext uri="{63B3BB69-23CF-44E3-9099-C40C66FF867C}">
                  <a14:compatExt spid="_x0000_s76062"/>
                </a:ext>
                <a:ext uri="{FF2B5EF4-FFF2-40B4-BE49-F238E27FC236}">
                  <a16:creationId xmlns:a16="http://schemas.microsoft.com/office/drawing/2014/main" id="{00000000-0008-0000-0100-00001E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24</xdr:row>
          <xdr:rowOff>57150</xdr:rowOff>
        </xdr:from>
        <xdr:to>
          <xdr:col>4</xdr:col>
          <xdr:colOff>9525</xdr:colOff>
          <xdr:row>24</xdr:row>
          <xdr:rowOff>276225</xdr:rowOff>
        </xdr:to>
        <xdr:sp macro="" textlink="">
          <xdr:nvSpPr>
            <xdr:cNvPr id="76063" name="Check Box 8479" hidden="1">
              <a:extLst>
                <a:ext uri="{63B3BB69-23CF-44E3-9099-C40C66FF867C}">
                  <a14:compatExt spid="_x0000_s76063"/>
                </a:ext>
                <a:ext uri="{FF2B5EF4-FFF2-40B4-BE49-F238E27FC236}">
                  <a16:creationId xmlns:a16="http://schemas.microsoft.com/office/drawing/2014/main" id="{00000000-0008-0000-0100-00001F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25</xdr:row>
          <xdr:rowOff>57150</xdr:rowOff>
        </xdr:from>
        <xdr:to>
          <xdr:col>4</xdr:col>
          <xdr:colOff>9525</xdr:colOff>
          <xdr:row>25</xdr:row>
          <xdr:rowOff>276225</xdr:rowOff>
        </xdr:to>
        <xdr:sp macro="" textlink="">
          <xdr:nvSpPr>
            <xdr:cNvPr id="76064" name="Check Box 8480" hidden="1">
              <a:extLst>
                <a:ext uri="{63B3BB69-23CF-44E3-9099-C40C66FF867C}">
                  <a14:compatExt spid="_x0000_s76064"/>
                </a:ext>
                <a:ext uri="{FF2B5EF4-FFF2-40B4-BE49-F238E27FC236}">
                  <a16:creationId xmlns:a16="http://schemas.microsoft.com/office/drawing/2014/main" id="{00000000-0008-0000-0100-000020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57150</xdr:rowOff>
        </xdr:from>
        <xdr:to>
          <xdr:col>4</xdr:col>
          <xdr:colOff>9525</xdr:colOff>
          <xdr:row>27</xdr:row>
          <xdr:rowOff>276225</xdr:rowOff>
        </xdr:to>
        <xdr:sp macro="" textlink="">
          <xdr:nvSpPr>
            <xdr:cNvPr id="76065" name="Check Box 8481" hidden="1">
              <a:extLst>
                <a:ext uri="{63B3BB69-23CF-44E3-9099-C40C66FF867C}">
                  <a14:compatExt spid="_x0000_s76065"/>
                </a:ext>
                <a:ext uri="{FF2B5EF4-FFF2-40B4-BE49-F238E27FC236}">
                  <a16:creationId xmlns:a16="http://schemas.microsoft.com/office/drawing/2014/main" id="{00000000-0008-0000-0100-000021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28</xdr:row>
          <xdr:rowOff>57150</xdr:rowOff>
        </xdr:from>
        <xdr:to>
          <xdr:col>4</xdr:col>
          <xdr:colOff>9525</xdr:colOff>
          <xdr:row>28</xdr:row>
          <xdr:rowOff>276225</xdr:rowOff>
        </xdr:to>
        <xdr:sp macro="" textlink="">
          <xdr:nvSpPr>
            <xdr:cNvPr id="76066" name="Check Box 8482" hidden="1">
              <a:extLst>
                <a:ext uri="{63B3BB69-23CF-44E3-9099-C40C66FF867C}">
                  <a14:compatExt spid="_x0000_s76066"/>
                </a:ext>
                <a:ext uri="{FF2B5EF4-FFF2-40B4-BE49-F238E27FC236}">
                  <a16:creationId xmlns:a16="http://schemas.microsoft.com/office/drawing/2014/main" id="{00000000-0008-0000-0100-000022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23</xdr:row>
          <xdr:rowOff>57150</xdr:rowOff>
        </xdr:from>
        <xdr:to>
          <xdr:col>12</xdr:col>
          <xdr:colOff>28575</xdr:colOff>
          <xdr:row>23</xdr:row>
          <xdr:rowOff>276225</xdr:rowOff>
        </xdr:to>
        <xdr:sp macro="" textlink="">
          <xdr:nvSpPr>
            <xdr:cNvPr id="76067" name="Check Box 8483" hidden="1">
              <a:extLst>
                <a:ext uri="{63B3BB69-23CF-44E3-9099-C40C66FF867C}">
                  <a14:compatExt spid="_x0000_s76067"/>
                </a:ext>
                <a:ext uri="{FF2B5EF4-FFF2-40B4-BE49-F238E27FC236}">
                  <a16:creationId xmlns:a16="http://schemas.microsoft.com/office/drawing/2014/main" id="{00000000-0008-0000-0100-000023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24</xdr:row>
          <xdr:rowOff>57150</xdr:rowOff>
        </xdr:from>
        <xdr:to>
          <xdr:col>12</xdr:col>
          <xdr:colOff>38100</xdr:colOff>
          <xdr:row>24</xdr:row>
          <xdr:rowOff>276225</xdr:rowOff>
        </xdr:to>
        <xdr:sp macro="" textlink="">
          <xdr:nvSpPr>
            <xdr:cNvPr id="76068" name="Check Box 8484" hidden="1">
              <a:extLst>
                <a:ext uri="{63B3BB69-23CF-44E3-9099-C40C66FF867C}">
                  <a14:compatExt spid="_x0000_s76068"/>
                </a:ext>
                <a:ext uri="{FF2B5EF4-FFF2-40B4-BE49-F238E27FC236}">
                  <a16:creationId xmlns:a16="http://schemas.microsoft.com/office/drawing/2014/main" id="{00000000-0008-0000-0100-000024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25</xdr:row>
          <xdr:rowOff>57150</xdr:rowOff>
        </xdr:from>
        <xdr:to>
          <xdr:col>12</xdr:col>
          <xdr:colOff>28575</xdr:colOff>
          <xdr:row>25</xdr:row>
          <xdr:rowOff>276225</xdr:rowOff>
        </xdr:to>
        <xdr:sp macro="" textlink="">
          <xdr:nvSpPr>
            <xdr:cNvPr id="76069" name="Check Box 8485" hidden="1">
              <a:extLst>
                <a:ext uri="{63B3BB69-23CF-44E3-9099-C40C66FF867C}">
                  <a14:compatExt spid="_x0000_s76069"/>
                </a:ext>
                <a:ext uri="{FF2B5EF4-FFF2-40B4-BE49-F238E27FC236}">
                  <a16:creationId xmlns:a16="http://schemas.microsoft.com/office/drawing/2014/main" id="{00000000-0008-0000-0100-000025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27</xdr:row>
          <xdr:rowOff>57150</xdr:rowOff>
        </xdr:from>
        <xdr:to>
          <xdr:col>12</xdr:col>
          <xdr:colOff>28575</xdr:colOff>
          <xdr:row>27</xdr:row>
          <xdr:rowOff>276225</xdr:rowOff>
        </xdr:to>
        <xdr:sp macro="" textlink="">
          <xdr:nvSpPr>
            <xdr:cNvPr id="76070" name="Check Box 8486" hidden="1">
              <a:extLst>
                <a:ext uri="{63B3BB69-23CF-44E3-9099-C40C66FF867C}">
                  <a14:compatExt spid="_x0000_s76070"/>
                </a:ext>
                <a:ext uri="{FF2B5EF4-FFF2-40B4-BE49-F238E27FC236}">
                  <a16:creationId xmlns:a16="http://schemas.microsoft.com/office/drawing/2014/main" id="{00000000-0008-0000-0100-000026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28</xdr:row>
          <xdr:rowOff>57150</xdr:rowOff>
        </xdr:from>
        <xdr:to>
          <xdr:col>12</xdr:col>
          <xdr:colOff>28575</xdr:colOff>
          <xdr:row>28</xdr:row>
          <xdr:rowOff>276225</xdr:rowOff>
        </xdr:to>
        <xdr:sp macro="" textlink="">
          <xdr:nvSpPr>
            <xdr:cNvPr id="76071" name="Check Box 8487" hidden="1">
              <a:extLst>
                <a:ext uri="{63B3BB69-23CF-44E3-9099-C40C66FF867C}">
                  <a14:compatExt spid="_x0000_s76071"/>
                </a:ext>
                <a:ext uri="{FF2B5EF4-FFF2-40B4-BE49-F238E27FC236}">
                  <a16:creationId xmlns:a16="http://schemas.microsoft.com/office/drawing/2014/main" id="{00000000-0008-0000-0100-000027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23</xdr:row>
          <xdr:rowOff>57150</xdr:rowOff>
        </xdr:from>
        <xdr:to>
          <xdr:col>18</xdr:col>
          <xdr:colOff>9525</xdr:colOff>
          <xdr:row>23</xdr:row>
          <xdr:rowOff>276225</xdr:rowOff>
        </xdr:to>
        <xdr:sp macro="" textlink="">
          <xdr:nvSpPr>
            <xdr:cNvPr id="76072" name="Check Box 8488" hidden="1">
              <a:extLst>
                <a:ext uri="{63B3BB69-23CF-44E3-9099-C40C66FF867C}">
                  <a14:compatExt spid="_x0000_s76072"/>
                </a:ext>
                <a:ext uri="{FF2B5EF4-FFF2-40B4-BE49-F238E27FC236}">
                  <a16:creationId xmlns:a16="http://schemas.microsoft.com/office/drawing/2014/main" id="{00000000-0008-0000-0100-000028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24</xdr:row>
          <xdr:rowOff>57150</xdr:rowOff>
        </xdr:from>
        <xdr:to>
          <xdr:col>18</xdr:col>
          <xdr:colOff>9525</xdr:colOff>
          <xdr:row>24</xdr:row>
          <xdr:rowOff>276225</xdr:rowOff>
        </xdr:to>
        <xdr:sp macro="" textlink="">
          <xdr:nvSpPr>
            <xdr:cNvPr id="76073" name="Check Box 8489" hidden="1">
              <a:extLst>
                <a:ext uri="{63B3BB69-23CF-44E3-9099-C40C66FF867C}">
                  <a14:compatExt spid="_x0000_s76073"/>
                </a:ext>
                <a:ext uri="{FF2B5EF4-FFF2-40B4-BE49-F238E27FC236}">
                  <a16:creationId xmlns:a16="http://schemas.microsoft.com/office/drawing/2014/main" id="{00000000-0008-0000-0100-000029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25</xdr:row>
          <xdr:rowOff>57150</xdr:rowOff>
        </xdr:from>
        <xdr:to>
          <xdr:col>18</xdr:col>
          <xdr:colOff>9525</xdr:colOff>
          <xdr:row>25</xdr:row>
          <xdr:rowOff>276225</xdr:rowOff>
        </xdr:to>
        <xdr:sp macro="" textlink="">
          <xdr:nvSpPr>
            <xdr:cNvPr id="76074" name="Check Box 8490" hidden="1">
              <a:extLst>
                <a:ext uri="{63B3BB69-23CF-44E3-9099-C40C66FF867C}">
                  <a14:compatExt spid="_x0000_s76074"/>
                </a:ext>
                <a:ext uri="{FF2B5EF4-FFF2-40B4-BE49-F238E27FC236}">
                  <a16:creationId xmlns:a16="http://schemas.microsoft.com/office/drawing/2014/main" id="{00000000-0008-0000-0100-00002A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27</xdr:row>
          <xdr:rowOff>57150</xdr:rowOff>
        </xdr:from>
        <xdr:to>
          <xdr:col>18</xdr:col>
          <xdr:colOff>19050</xdr:colOff>
          <xdr:row>27</xdr:row>
          <xdr:rowOff>276225</xdr:rowOff>
        </xdr:to>
        <xdr:sp macro="" textlink="">
          <xdr:nvSpPr>
            <xdr:cNvPr id="76075" name="Check Box 8491" hidden="1">
              <a:extLst>
                <a:ext uri="{63B3BB69-23CF-44E3-9099-C40C66FF867C}">
                  <a14:compatExt spid="_x0000_s76075"/>
                </a:ext>
                <a:ext uri="{FF2B5EF4-FFF2-40B4-BE49-F238E27FC236}">
                  <a16:creationId xmlns:a16="http://schemas.microsoft.com/office/drawing/2014/main" id="{00000000-0008-0000-0100-00002B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26</xdr:row>
          <xdr:rowOff>57150</xdr:rowOff>
        </xdr:from>
        <xdr:to>
          <xdr:col>18</xdr:col>
          <xdr:colOff>19050</xdr:colOff>
          <xdr:row>26</xdr:row>
          <xdr:rowOff>276225</xdr:rowOff>
        </xdr:to>
        <xdr:sp macro="" textlink="">
          <xdr:nvSpPr>
            <xdr:cNvPr id="76086" name="Check Box 8502" hidden="1">
              <a:extLst>
                <a:ext uri="{63B3BB69-23CF-44E3-9099-C40C66FF867C}">
                  <a14:compatExt spid="_x0000_s76086"/>
                </a:ext>
                <a:ext uri="{FF2B5EF4-FFF2-40B4-BE49-F238E27FC236}">
                  <a16:creationId xmlns:a16="http://schemas.microsoft.com/office/drawing/2014/main" id="{00000000-0008-0000-0100-000036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27</xdr:row>
          <xdr:rowOff>57150</xdr:rowOff>
        </xdr:from>
        <xdr:to>
          <xdr:col>18</xdr:col>
          <xdr:colOff>19050</xdr:colOff>
          <xdr:row>27</xdr:row>
          <xdr:rowOff>276225</xdr:rowOff>
        </xdr:to>
        <xdr:sp macro="" textlink="">
          <xdr:nvSpPr>
            <xdr:cNvPr id="76087" name="Check Box 8503" hidden="1">
              <a:extLst>
                <a:ext uri="{63B3BB69-23CF-44E3-9099-C40C66FF867C}">
                  <a14:compatExt spid="_x0000_s76087"/>
                </a:ext>
                <a:ext uri="{FF2B5EF4-FFF2-40B4-BE49-F238E27FC236}">
                  <a16:creationId xmlns:a16="http://schemas.microsoft.com/office/drawing/2014/main" id="{00000000-0008-0000-0100-000037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26</xdr:row>
          <xdr:rowOff>57150</xdr:rowOff>
        </xdr:from>
        <xdr:to>
          <xdr:col>4</xdr:col>
          <xdr:colOff>9525</xdr:colOff>
          <xdr:row>26</xdr:row>
          <xdr:rowOff>276225</xdr:rowOff>
        </xdr:to>
        <xdr:sp macro="" textlink="">
          <xdr:nvSpPr>
            <xdr:cNvPr id="76223" name="Check Box 8639" hidden="1">
              <a:extLst>
                <a:ext uri="{63B3BB69-23CF-44E3-9099-C40C66FF867C}">
                  <a14:compatExt spid="_x0000_s76223"/>
                </a:ext>
                <a:ext uri="{FF2B5EF4-FFF2-40B4-BE49-F238E27FC236}">
                  <a16:creationId xmlns:a16="http://schemas.microsoft.com/office/drawing/2014/main" id="{00000000-0008-0000-0100-0000BF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26</xdr:row>
          <xdr:rowOff>57150</xdr:rowOff>
        </xdr:from>
        <xdr:to>
          <xdr:col>12</xdr:col>
          <xdr:colOff>28575</xdr:colOff>
          <xdr:row>26</xdr:row>
          <xdr:rowOff>276225</xdr:rowOff>
        </xdr:to>
        <xdr:sp macro="" textlink="">
          <xdr:nvSpPr>
            <xdr:cNvPr id="76224" name="Check Box 8640" hidden="1">
              <a:extLst>
                <a:ext uri="{63B3BB69-23CF-44E3-9099-C40C66FF867C}">
                  <a14:compatExt spid="_x0000_s76224"/>
                </a:ext>
                <a:ext uri="{FF2B5EF4-FFF2-40B4-BE49-F238E27FC236}">
                  <a16:creationId xmlns:a16="http://schemas.microsoft.com/office/drawing/2014/main" id="{00000000-0008-0000-0100-0000C0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24</xdr:row>
          <xdr:rowOff>57150</xdr:rowOff>
        </xdr:from>
        <xdr:to>
          <xdr:col>18</xdr:col>
          <xdr:colOff>19050</xdr:colOff>
          <xdr:row>24</xdr:row>
          <xdr:rowOff>276225</xdr:rowOff>
        </xdr:to>
        <xdr:sp macro="" textlink="">
          <xdr:nvSpPr>
            <xdr:cNvPr id="76225" name="Check Box 8641" hidden="1">
              <a:extLst>
                <a:ext uri="{63B3BB69-23CF-44E3-9099-C40C66FF867C}">
                  <a14:compatExt spid="_x0000_s76225"/>
                </a:ext>
                <a:ext uri="{FF2B5EF4-FFF2-40B4-BE49-F238E27FC236}">
                  <a16:creationId xmlns:a16="http://schemas.microsoft.com/office/drawing/2014/main" id="{00000000-0008-0000-0100-0000C1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28</xdr:row>
          <xdr:rowOff>57150</xdr:rowOff>
        </xdr:from>
        <xdr:to>
          <xdr:col>12</xdr:col>
          <xdr:colOff>28575</xdr:colOff>
          <xdr:row>28</xdr:row>
          <xdr:rowOff>276225</xdr:rowOff>
        </xdr:to>
        <xdr:sp macro="" textlink="">
          <xdr:nvSpPr>
            <xdr:cNvPr id="76226" name="Check Box 8642" hidden="1">
              <a:extLst>
                <a:ext uri="{63B3BB69-23CF-44E3-9099-C40C66FF867C}">
                  <a14:compatExt spid="_x0000_s76226"/>
                </a:ext>
                <a:ext uri="{FF2B5EF4-FFF2-40B4-BE49-F238E27FC236}">
                  <a16:creationId xmlns:a16="http://schemas.microsoft.com/office/drawing/2014/main" id="{00000000-0008-0000-0100-0000C2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26</xdr:row>
          <xdr:rowOff>57150</xdr:rowOff>
        </xdr:from>
        <xdr:to>
          <xdr:col>18</xdr:col>
          <xdr:colOff>9525</xdr:colOff>
          <xdr:row>26</xdr:row>
          <xdr:rowOff>276225</xdr:rowOff>
        </xdr:to>
        <xdr:sp macro="" textlink="">
          <xdr:nvSpPr>
            <xdr:cNvPr id="76228" name="Check Box 8644" hidden="1">
              <a:extLst>
                <a:ext uri="{63B3BB69-23CF-44E3-9099-C40C66FF867C}">
                  <a14:compatExt spid="_x0000_s76228"/>
                </a:ext>
                <a:ext uri="{FF2B5EF4-FFF2-40B4-BE49-F238E27FC236}">
                  <a16:creationId xmlns:a16="http://schemas.microsoft.com/office/drawing/2014/main" id="{00000000-0008-0000-0100-0000C4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23</xdr:row>
          <xdr:rowOff>57150</xdr:rowOff>
        </xdr:from>
        <xdr:to>
          <xdr:col>27</xdr:col>
          <xdr:colOff>9525</xdr:colOff>
          <xdr:row>23</xdr:row>
          <xdr:rowOff>276225</xdr:rowOff>
        </xdr:to>
        <xdr:sp macro="" textlink="">
          <xdr:nvSpPr>
            <xdr:cNvPr id="76235" name="Check Box 8651" hidden="1">
              <a:extLst>
                <a:ext uri="{63B3BB69-23CF-44E3-9099-C40C66FF867C}">
                  <a14:compatExt spid="_x0000_s76235"/>
                </a:ext>
                <a:ext uri="{FF2B5EF4-FFF2-40B4-BE49-F238E27FC236}">
                  <a16:creationId xmlns:a16="http://schemas.microsoft.com/office/drawing/2014/main" id="{00000000-0008-0000-0100-0000CB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24</xdr:row>
          <xdr:rowOff>57150</xdr:rowOff>
        </xdr:from>
        <xdr:to>
          <xdr:col>27</xdr:col>
          <xdr:colOff>9525</xdr:colOff>
          <xdr:row>24</xdr:row>
          <xdr:rowOff>276225</xdr:rowOff>
        </xdr:to>
        <xdr:sp macro="" textlink="">
          <xdr:nvSpPr>
            <xdr:cNvPr id="76236" name="Check Box 8652" hidden="1">
              <a:extLst>
                <a:ext uri="{63B3BB69-23CF-44E3-9099-C40C66FF867C}">
                  <a14:compatExt spid="_x0000_s76236"/>
                </a:ext>
                <a:ext uri="{FF2B5EF4-FFF2-40B4-BE49-F238E27FC236}">
                  <a16:creationId xmlns:a16="http://schemas.microsoft.com/office/drawing/2014/main" id="{00000000-0008-0000-0100-0000CC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25</xdr:row>
          <xdr:rowOff>57150</xdr:rowOff>
        </xdr:from>
        <xdr:to>
          <xdr:col>27</xdr:col>
          <xdr:colOff>9525</xdr:colOff>
          <xdr:row>25</xdr:row>
          <xdr:rowOff>276225</xdr:rowOff>
        </xdr:to>
        <xdr:sp macro="" textlink="">
          <xdr:nvSpPr>
            <xdr:cNvPr id="76237" name="Check Box 8653" hidden="1">
              <a:extLst>
                <a:ext uri="{63B3BB69-23CF-44E3-9099-C40C66FF867C}">
                  <a14:compatExt spid="_x0000_s76237"/>
                </a:ext>
                <a:ext uri="{FF2B5EF4-FFF2-40B4-BE49-F238E27FC236}">
                  <a16:creationId xmlns:a16="http://schemas.microsoft.com/office/drawing/2014/main" id="{00000000-0008-0000-0100-0000CD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26</xdr:row>
          <xdr:rowOff>57150</xdr:rowOff>
        </xdr:from>
        <xdr:to>
          <xdr:col>27</xdr:col>
          <xdr:colOff>9525</xdr:colOff>
          <xdr:row>26</xdr:row>
          <xdr:rowOff>276225</xdr:rowOff>
        </xdr:to>
        <xdr:sp macro="" textlink="">
          <xdr:nvSpPr>
            <xdr:cNvPr id="76238" name="Check Box 8654" hidden="1">
              <a:extLst>
                <a:ext uri="{63B3BB69-23CF-44E3-9099-C40C66FF867C}">
                  <a14:compatExt spid="_x0000_s76238"/>
                </a:ext>
                <a:ext uri="{FF2B5EF4-FFF2-40B4-BE49-F238E27FC236}">
                  <a16:creationId xmlns:a16="http://schemas.microsoft.com/office/drawing/2014/main" id="{00000000-0008-0000-0100-0000CE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27</xdr:row>
          <xdr:rowOff>57150</xdr:rowOff>
        </xdr:from>
        <xdr:to>
          <xdr:col>27</xdr:col>
          <xdr:colOff>9525</xdr:colOff>
          <xdr:row>27</xdr:row>
          <xdr:rowOff>276225</xdr:rowOff>
        </xdr:to>
        <xdr:sp macro="" textlink="">
          <xdr:nvSpPr>
            <xdr:cNvPr id="76239" name="Check Box 8655" hidden="1">
              <a:extLst>
                <a:ext uri="{63B3BB69-23CF-44E3-9099-C40C66FF867C}">
                  <a14:compatExt spid="_x0000_s76239"/>
                </a:ext>
                <a:ext uri="{FF2B5EF4-FFF2-40B4-BE49-F238E27FC236}">
                  <a16:creationId xmlns:a16="http://schemas.microsoft.com/office/drawing/2014/main" id="{00000000-0008-0000-0100-0000CF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15</xdr:row>
          <xdr:rowOff>228600</xdr:rowOff>
        </xdr:from>
        <xdr:to>
          <xdr:col>28</xdr:col>
          <xdr:colOff>352425</xdr:colOff>
          <xdr:row>16</xdr:row>
          <xdr:rowOff>123825</xdr:rowOff>
        </xdr:to>
        <xdr:sp macro="" textlink="">
          <xdr:nvSpPr>
            <xdr:cNvPr id="76248" name="Check Box 8664" hidden="1">
              <a:extLst>
                <a:ext uri="{63B3BB69-23CF-44E3-9099-C40C66FF867C}">
                  <a14:compatExt spid="_x0000_s76248"/>
                </a:ext>
                <a:ext uri="{FF2B5EF4-FFF2-40B4-BE49-F238E27FC236}">
                  <a16:creationId xmlns:a16="http://schemas.microsoft.com/office/drawing/2014/main" id="{00000000-0008-0000-0100-0000D8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17</xdr:row>
          <xdr:rowOff>228600</xdr:rowOff>
        </xdr:from>
        <xdr:to>
          <xdr:col>28</xdr:col>
          <xdr:colOff>352425</xdr:colOff>
          <xdr:row>18</xdr:row>
          <xdr:rowOff>123825</xdr:rowOff>
        </xdr:to>
        <xdr:sp macro="" textlink="">
          <xdr:nvSpPr>
            <xdr:cNvPr id="76250" name="Check Box 8666" hidden="1">
              <a:extLst>
                <a:ext uri="{63B3BB69-23CF-44E3-9099-C40C66FF867C}">
                  <a14:compatExt spid="_x0000_s76250"/>
                </a:ext>
                <a:ext uri="{FF2B5EF4-FFF2-40B4-BE49-F238E27FC236}">
                  <a16:creationId xmlns:a16="http://schemas.microsoft.com/office/drawing/2014/main" id="{00000000-0008-0000-0100-0000DA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19</xdr:row>
          <xdr:rowOff>228600</xdr:rowOff>
        </xdr:from>
        <xdr:to>
          <xdr:col>28</xdr:col>
          <xdr:colOff>352425</xdr:colOff>
          <xdr:row>20</xdr:row>
          <xdr:rowOff>123825</xdr:rowOff>
        </xdr:to>
        <xdr:sp macro="" textlink="">
          <xdr:nvSpPr>
            <xdr:cNvPr id="76251" name="Check Box 8667" hidden="1">
              <a:extLst>
                <a:ext uri="{63B3BB69-23CF-44E3-9099-C40C66FF867C}">
                  <a14:compatExt spid="_x0000_s76251"/>
                </a:ext>
                <a:ext uri="{FF2B5EF4-FFF2-40B4-BE49-F238E27FC236}">
                  <a16:creationId xmlns:a16="http://schemas.microsoft.com/office/drawing/2014/main" id="{00000000-0008-0000-0100-0000DB29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247651</xdr:colOff>
      <xdr:row>1</xdr:row>
      <xdr:rowOff>219076</xdr:rowOff>
    </xdr:from>
    <xdr:to>
      <xdr:col>7</xdr:col>
      <xdr:colOff>533401</xdr:colOff>
      <xdr:row>3</xdr:row>
      <xdr:rowOff>193168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5B4785C-DB96-29DA-8CD9-D70496F20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314326"/>
          <a:ext cx="2133600" cy="736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205"/>
  <sheetViews>
    <sheetView topLeftCell="C1" zoomScale="85" zoomScaleNormal="85" workbookViewId="0">
      <selection activeCell="Q27" sqref="Q27"/>
    </sheetView>
  </sheetViews>
  <sheetFormatPr defaultRowHeight="12.75" x14ac:dyDescent="0.2"/>
  <cols>
    <col min="1" max="1" width="9" style="9" customWidth="1"/>
    <col min="2" max="2" width="4" style="9" customWidth="1"/>
    <col min="3" max="3" width="18" customWidth="1"/>
    <col min="4" max="4" width="6" style="9" customWidth="1"/>
    <col min="5" max="5" width="19.7109375" style="9" bestFit="1" customWidth="1"/>
    <col min="6" max="6" width="15.85546875" bestFit="1" customWidth="1"/>
    <col min="7" max="8" width="15.85546875" style="9" bestFit="1" customWidth="1"/>
    <col min="9" max="9" width="15.85546875" bestFit="1" customWidth="1"/>
    <col min="10" max="10" width="15.140625" style="9" bestFit="1" customWidth="1"/>
    <col min="11" max="11" width="13.42578125" style="9" bestFit="1" customWidth="1"/>
    <col min="12" max="12" width="5.42578125" customWidth="1"/>
    <col min="13" max="13" width="21" bestFit="1" customWidth="1"/>
    <col min="16" max="16" width="6.5703125" customWidth="1"/>
    <col min="17" max="17" width="23.7109375" bestFit="1" customWidth="1"/>
    <col min="18" max="18" width="5.7109375" customWidth="1"/>
    <col min="19" max="19" width="21.28515625" bestFit="1" customWidth="1"/>
    <col min="20" max="20" width="22.7109375" bestFit="1" customWidth="1"/>
    <col min="21" max="21" width="3.42578125" customWidth="1"/>
    <col min="22" max="22" width="23" bestFit="1" customWidth="1"/>
    <col min="23" max="23" width="5.28515625" customWidth="1"/>
    <col min="24" max="24" width="22.28515625" bestFit="1" customWidth="1"/>
  </cols>
  <sheetData>
    <row r="2" spans="1:24" s="17" customFormat="1" ht="45" customHeight="1" x14ac:dyDescent="0.2">
      <c r="A2" s="28" t="s">
        <v>53</v>
      </c>
      <c r="C2" s="28" t="s">
        <v>92</v>
      </c>
      <c r="D2" s="16"/>
      <c r="E2" s="20" t="s">
        <v>67</v>
      </c>
      <c r="F2" s="20" t="s">
        <v>68</v>
      </c>
      <c r="G2" s="20" t="s">
        <v>69</v>
      </c>
      <c r="H2" s="20" t="s">
        <v>70</v>
      </c>
      <c r="I2" s="20" t="s">
        <v>71</v>
      </c>
      <c r="J2" s="20" t="s">
        <v>72</v>
      </c>
      <c r="K2" s="20" t="s">
        <v>73</v>
      </c>
      <c r="L2" s="18"/>
      <c r="M2" s="20" t="s">
        <v>93</v>
      </c>
      <c r="N2" s="20" t="s">
        <v>74</v>
      </c>
      <c r="O2" s="20" t="s">
        <v>75</v>
      </c>
      <c r="Q2" s="30" t="s">
        <v>94</v>
      </c>
      <c r="S2" s="20" t="s">
        <v>293</v>
      </c>
      <c r="T2" s="20" t="s">
        <v>294</v>
      </c>
      <c r="V2" s="30" t="s">
        <v>295</v>
      </c>
      <c r="X2" s="30" t="s">
        <v>297</v>
      </c>
    </row>
    <row r="3" spans="1:24" ht="12.75" customHeight="1" x14ac:dyDescent="0.2">
      <c r="A3" s="21">
        <v>0</v>
      </c>
      <c r="C3" s="21" t="s">
        <v>35</v>
      </c>
      <c r="E3" s="189" t="s">
        <v>65</v>
      </c>
      <c r="F3" s="21">
        <v>700</v>
      </c>
      <c r="G3" s="21">
        <v>700</v>
      </c>
      <c r="H3" s="21">
        <v>700</v>
      </c>
      <c r="I3" s="21">
        <v>700</v>
      </c>
      <c r="J3" s="21">
        <v>1400</v>
      </c>
      <c r="K3" s="21">
        <v>700</v>
      </c>
      <c r="L3" s="10"/>
      <c r="M3" s="186" t="s">
        <v>65</v>
      </c>
      <c r="N3" s="24">
        <v>700</v>
      </c>
      <c r="O3" s="24">
        <v>700</v>
      </c>
      <c r="Q3" s="21" t="s">
        <v>35</v>
      </c>
      <c r="S3" s="24">
        <v>500</v>
      </c>
      <c r="T3" s="24">
        <v>400</v>
      </c>
      <c r="V3" s="21" t="s">
        <v>45</v>
      </c>
      <c r="X3" s="21" t="s">
        <v>310</v>
      </c>
    </row>
    <row r="4" spans="1:24" x14ac:dyDescent="0.2">
      <c r="A4" s="21">
        <v>1</v>
      </c>
      <c r="C4" s="21" t="s">
        <v>44</v>
      </c>
      <c r="E4" s="189"/>
      <c r="F4" s="21">
        <v>800</v>
      </c>
      <c r="G4" s="21">
        <v>800</v>
      </c>
      <c r="H4" s="21">
        <v>800</v>
      </c>
      <c r="I4" s="21">
        <v>800</v>
      </c>
      <c r="J4" s="21">
        <v>1500</v>
      </c>
      <c r="K4" s="21">
        <v>800</v>
      </c>
      <c r="L4" s="11"/>
      <c r="M4" s="187"/>
      <c r="N4" s="24">
        <v>750</v>
      </c>
      <c r="O4" s="24">
        <v>750</v>
      </c>
      <c r="Q4" s="21" t="s">
        <v>44</v>
      </c>
      <c r="S4" s="24">
        <v>600</v>
      </c>
      <c r="T4" s="24">
        <v>500</v>
      </c>
      <c r="V4" s="21" t="s">
        <v>287</v>
      </c>
      <c r="X4" s="21" t="s">
        <v>311</v>
      </c>
    </row>
    <row r="5" spans="1:24" x14ac:dyDescent="0.2">
      <c r="A5" s="21">
        <v>2</v>
      </c>
      <c r="C5" s="21" t="s">
        <v>45</v>
      </c>
      <c r="E5" s="189"/>
      <c r="F5" s="21">
        <v>900</v>
      </c>
      <c r="G5" s="21">
        <v>900</v>
      </c>
      <c r="H5" s="21">
        <v>900</v>
      </c>
      <c r="I5" s="21">
        <v>900</v>
      </c>
      <c r="J5" s="21">
        <v>1600</v>
      </c>
      <c r="K5" s="21">
        <v>900</v>
      </c>
      <c r="L5" s="11"/>
      <c r="M5" s="187"/>
      <c r="N5" s="24">
        <v>800</v>
      </c>
      <c r="O5" s="24">
        <v>800</v>
      </c>
      <c r="Q5" s="21" t="s">
        <v>45</v>
      </c>
      <c r="S5" s="24">
        <v>700</v>
      </c>
      <c r="T5" s="24">
        <v>600</v>
      </c>
      <c r="V5" s="27" t="s">
        <v>345</v>
      </c>
    </row>
    <row r="6" spans="1:24" x14ac:dyDescent="0.2">
      <c r="A6" s="21">
        <v>3</v>
      </c>
      <c r="C6" s="21" t="s">
        <v>46</v>
      </c>
      <c r="E6" s="189"/>
      <c r="F6" s="21">
        <v>1000</v>
      </c>
      <c r="G6" s="21"/>
      <c r="H6" s="22"/>
      <c r="I6" s="21">
        <v>1000</v>
      </c>
      <c r="J6" s="21">
        <v>1700</v>
      </c>
      <c r="K6" s="21">
        <v>1000</v>
      </c>
      <c r="L6" s="11"/>
      <c r="M6" s="187"/>
      <c r="N6" s="24">
        <v>850</v>
      </c>
      <c r="O6" s="24">
        <v>850</v>
      </c>
      <c r="Q6" s="21" t="s">
        <v>46</v>
      </c>
      <c r="S6" s="24">
        <v>800</v>
      </c>
      <c r="T6" s="24">
        <v>700</v>
      </c>
      <c r="U6" s="34"/>
    </row>
    <row r="7" spans="1:24" ht="14.25" customHeight="1" x14ac:dyDescent="0.2">
      <c r="A7" s="21">
        <v>4</v>
      </c>
      <c r="C7" s="21" t="s">
        <v>286</v>
      </c>
      <c r="E7" s="189"/>
      <c r="F7" s="21">
        <v>1100</v>
      </c>
      <c r="G7" s="21"/>
      <c r="H7" s="22"/>
      <c r="I7" s="21">
        <v>1100</v>
      </c>
      <c r="J7" s="21">
        <v>1800</v>
      </c>
      <c r="K7" s="21">
        <v>1100</v>
      </c>
      <c r="L7" s="11"/>
      <c r="M7" s="187"/>
      <c r="N7" s="24">
        <v>900</v>
      </c>
      <c r="O7" s="24">
        <v>900</v>
      </c>
      <c r="Q7" s="21" t="s">
        <v>47</v>
      </c>
      <c r="S7" s="24">
        <v>900</v>
      </c>
      <c r="T7" s="24">
        <v>800</v>
      </c>
    </row>
    <row r="8" spans="1:24" ht="12.75" customHeight="1" x14ac:dyDescent="0.2">
      <c r="A8" s="21">
        <v>5</v>
      </c>
      <c r="C8" s="21" t="s">
        <v>287</v>
      </c>
      <c r="E8" s="189"/>
      <c r="F8" s="21">
        <v>1200</v>
      </c>
      <c r="G8" s="21"/>
      <c r="H8" s="22"/>
      <c r="I8" s="21">
        <v>1200</v>
      </c>
      <c r="J8" s="21">
        <v>1900</v>
      </c>
      <c r="K8" s="21">
        <v>1200</v>
      </c>
      <c r="L8" s="11"/>
      <c r="M8" s="187"/>
      <c r="N8" s="24">
        <v>950</v>
      </c>
      <c r="O8" s="24">
        <v>950</v>
      </c>
      <c r="Q8" s="21" t="s">
        <v>48</v>
      </c>
      <c r="S8" s="24">
        <v>1000</v>
      </c>
      <c r="T8" s="24">
        <v>900</v>
      </c>
      <c r="X8" s="30" t="s">
        <v>298</v>
      </c>
    </row>
    <row r="9" spans="1:24" x14ac:dyDescent="0.2">
      <c r="A9" s="21">
        <v>6</v>
      </c>
      <c r="C9" s="21" t="s">
        <v>47</v>
      </c>
      <c r="E9" s="189"/>
      <c r="F9" s="21">
        <v>1300</v>
      </c>
      <c r="G9" s="21"/>
      <c r="H9" s="22"/>
      <c r="I9" s="21">
        <v>1300</v>
      </c>
      <c r="J9" s="21">
        <v>2000</v>
      </c>
      <c r="K9" s="22"/>
      <c r="L9" s="11"/>
      <c r="M9" s="187"/>
      <c r="N9" s="24">
        <v>1000</v>
      </c>
      <c r="Q9" s="21" t="s">
        <v>36</v>
      </c>
      <c r="T9" s="24">
        <v>1000</v>
      </c>
      <c r="X9" s="21" t="s">
        <v>308</v>
      </c>
    </row>
    <row r="10" spans="1:24" x14ac:dyDescent="0.2">
      <c r="A10" s="21">
        <v>7</v>
      </c>
      <c r="C10" s="21" t="s">
        <v>48</v>
      </c>
      <c r="E10" s="189"/>
      <c r="F10" s="21"/>
      <c r="G10" s="21"/>
      <c r="H10" s="22"/>
      <c r="I10" s="21"/>
      <c r="J10" s="21">
        <v>2100</v>
      </c>
      <c r="K10" s="22"/>
      <c r="L10" s="11"/>
      <c r="M10" s="187"/>
      <c r="N10" s="24">
        <v>1050</v>
      </c>
      <c r="O10" s="24"/>
      <c r="Q10" s="21" t="s">
        <v>286</v>
      </c>
      <c r="X10" s="21" t="s">
        <v>309</v>
      </c>
    </row>
    <row r="11" spans="1:24" x14ac:dyDescent="0.2">
      <c r="A11" s="21">
        <v>8</v>
      </c>
      <c r="C11" s="21" t="s">
        <v>36</v>
      </c>
      <c r="E11" s="189"/>
      <c r="F11" s="21"/>
      <c r="G11" s="21"/>
      <c r="H11" s="22"/>
      <c r="I11" s="21"/>
      <c r="J11" s="21">
        <v>2200</v>
      </c>
      <c r="K11" s="22"/>
      <c r="M11" s="187"/>
      <c r="N11" s="24">
        <v>1100</v>
      </c>
      <c r="O11" s="24"/>
      <c r="Q11" s="21" t="s">
        <v>287</v>
      </c>
    </row>
    <row r="12" spans="1:24" x14ac:dyDescent="0.2">
      <c r="A12" s="21">
        <v>9</v>
      </c>
      <c r="C12" s="21" t="s">
        <v>37</v>
      </c>
      <c r="E12" s="189"/>
      <c r="F12" s="21"/>
      <c r="G12" s="21"/>
      <c r="H12" s="22"/>
      <c r="I12" s="21"/>
      <c r="J12" s="21">
        <v>2300</v>
      </c>
      <c r="K12" s="22"/>
      <c r="M12" s="187"/>
      <c r="N12" s="24">
        <v>1150</v>
      </c>
      <c r="O12" s="24"/>
    </row>
    <row r="13" spans="1:24" x14ac:dyDescent="0.2">
      <c r="A13" s="21">
        <v>10</v>
      </c>
      <c r="E13" s="189"/>
      <c r="F13" s="21"/>
      <c r="G13" s="21"/>
      <c r="H13" s="22"/>
      <c r="I13" s="21"/>
      <c r="J13" s="21">
        <v>2400</v>
      </c>
      <c r="K13" s="22"/>
      <c r="M13" s="187"/>
      <c r="N13" s="24">
        <v>1200</v>
      </c>
      <c r="O13" s="24"/>
    </row>
    <row r="14" spans="1:24" ht="12.75" customHeight="1" x14ac:dyDescent="0.2">
      <c r="A14" s="21">
        <v>11</v>
      </c>
      <c r="E14" s="189"/>
      <c r="F14" s="21"/>
      <c r="G14" s="21"/>
      <c r="H14" s="22"/>
      <c r="I14" s="21"/>
      <c r="J14" s="21">
        <v>2500</v>
      </c>
      <c r="K14" s="22"/>
      <c r="M14" s="187"/>
      <c r="N14" s="24">
        <v>1250</v>
      </c>
      <c r="O14" s="24"/>
      <c r="Q14" s="29" t="s">
        <v>288</v>
      </c>
      <c r="X14" s="30" t="s">
        <v>321</v>
      </c>
    </row>
    <row r="15" spans="1:24" x14ac:dyDescent="0.2">
      <c r="A15" s="21">
        <v>12</v>
      </c>
      <c r="E15" s="189"/>
      <c r="F15" s="21"/>
      <c r="G15" s="21"/>
      <c r="H15" s="22"/>
      <c r="I15" s="21"/>
      <c r="J15" s="21">
        <v>2600</v>
      </c>
      <c r="K15" s="22"/>
      <c r="M15" s="187"/>
      <c r="N15" s="24">
        <v>1300</v>
      </c>
      <c r="O15" s="24"/>
      <c r="Q15" s="27" t="s">
        <v>289</v>
      </c>
      <c r="X15" s="21" t="s">
        <v>304</v>
      </c>
    </row>
    <row r="16" spans="1:24" x14ac:dyDescent="0.2">
      <c r="A16" s="21">
        <v>13</v>
      </c>
      <c r="C16" s="23" t="s">
        <v>285</v>
      </c>
      <c r="E16" s="189"/>
      <c r="F16" s="21"/>
      <c r="G16" s="21"/>
      <c r="H16" s="22"/>
      <c r="I16" s="21"/>
      <c r="J16" s="21">
        <v>2700</v>
      </c>
      <c r="K16" s="22"/>
      <c r="M16" s="187"/>
      <c r="N16" s="24">
        <v>1350</v>
      </c>
      <c r="O16" s="24"/>
      <c r="Q16" s="27" t="s">
        <v>290</v>
      </c>
      <c r="X16" s="21" t="s">
        <v>305</v>
      </c>
    </row>
    <row r="17" spans="1:24" ht="12.75" customHeight="1" x14ac:dyDescent="0.2">
      <c r="A17" s="21">
        <v>14</v>
      </c>
      <c r="C17" s="21" t="s">
        <v>96</v>
      </c>
      <c r="E17" s="189"/>
      <c r="F17" s="21"/>
      <c r="G17" s="21"/>
      <c r="H17" s="22"/>
      <c r="I17" s="21"/>
      <c r="J17" s="21">
        <v>2800</v>
      </c>
      <c r="K17" s="22"/>
      <c r="M17" s="187"/>
      <c r="N17" s="24">
        <v>1400</v>
      </c>
      <c r="O17" s="24"/>
      <c r="X17" s="21" t="s">
        <v>306</v>
      </c>
    </row>
    <row r="18" spans="1:24" ht="15.75" x14ac:dyDescent="0.2">
      <c r="A18" s="21">
        <v>15</v>
      </c>
      <c r="C18" s="21" t="s">
        <v>97</v>
      </c>
      <c r="E18" s="189"/>
      <c r="F18" s="21"/>
      <c r="G18" s="21"/>
      <c r="H18" s="22"/>
      <c r="I18" s="21"/>
      <c r="J18" s="21">
        <v>2900</v>
      </c>
      <c r="K18" s="22"/>
      <c r="M18" s="187"/>
      <c r="N18" s="24">
        <v>1450</v>
      </c>
      <c r="O18" s="24"/>
      <c r="S18" s="20" t="s">
        <v>300</v>
      </c>
      <c r="T18" s="20" t="s">
        <v>299</v>
      </c>
      <c r="X18" s="21" t="s">
        <v>307</v>
      </c>
    </row>
    <row r="19" spans="1:24" x14ac:dyDescent="0.2">
      <c r="A19" s="21">
        <v>16</v>
      </c>
      <c r="C19" s="21" t="s">
        <v>98</v>
      </c>
      <c r="E19" s="189"/>
      <c r="F19" s="21"/>
      <c r="G19" s="21"/>
      <c r="H19" s="22"/>
      <c r="I19" s="21"/>
      <c r="J19" s="21">
        <v>3000</v>
      </c>
      <c r="K19" s="22"/>
      <c r="M19" s="187"/>
      <c r="N19" s="24">
        <v>1500</v>
      </c>
      <c r="O19" s="24"/>
      <c r="S19" s="24">
        <v>700</v>
      </c>
      <c r="T19" s="24">
        <v>2000</v>
      </c>
    </row>
    <row r="20" spans="1:24" ht="11.25" customHeight="1" x14ac:dyDescent="0.2">
      <c r="A20" s="21">
        <v>17</v>
      </c>
      <c r="C20" s="21" t="s">
        <v>99</v>
      </c>
      <c r="E20" s="189"/>
      <c r="F20" s="21"/>
      <c r="G20" s="21"/>
      <c r="H20" s="22"/>
      <c r="I20" s="21"/>
      <c r="J20" s="21">
        <v>3100</v>
      </c>
      <c r="K20" s="22"/>
      <c r="M20" s="188"/>
      <c r="O20" s="24"/>
      <c r="S20" s="24">
        <v>800</v>
      </c>
      <c r="T20" s="24" t="s">
        <v>324</v>
      </c>
      <c r="X20" s="21"/>
    </row>
    <row r="21" spans="1:24" ht="15.75" customHeight="1" x14ac:dyDescent="0.2">
      <c r="A21" s="21">
        <v>18</v>
      </c>
      <c r="C21" s="21" t="s">
        <v>100</v>
      </c>
      <c r="E21" s="189"/>
      <c r="F21" s="21"/>
      <c r="G21" s="21"/>
      <c r="H21" s="22"/>
      <c r="I21" s="21"/>
      <c r="J21" s="21">
        <v>3200</v>
      </c>
      <c r="K21" s="22"/>
      <c r="M21" s="182" t="s">
        <v>66</v>
      </c>
      <c r="N21" s="32">
        <v>2000</v>
      </c>
      <c r="O21" s="33"/>
      <c r="S21" s="24">
        <v>900</v>
      </c>
      <c r="T21" s="24"/>
    </row>
    <row r="22" spans="1:24" ht="18" x14ac:dyDescent="0.2">
      <c r="A22" s="21">
        <v>19</v>
      </c>
      <c r="C22" s="21" t="s">
        <v>101</v>
      </c>
      <c r="E22" s="189"/>
      <c r="F22" s="21"/>
      <c r="G22" s="21"/>
      <c r="H22" s="22"/>
      <c r="I22" s="21"/>
      <c r="J22" s="21">
        <v>3300</v>
      </c>
      <c r="K22" s="22"/>
      <c r="M22" s="182"/>
      <c r="N22" s="32">
        <v>2100</v>
      </c>
      <c r="O22" s="33"/>
      <c r="T22" s="24"/>
      <c r="X22" s="30" t="s">
        <v>303</v>
      </c>
    </row>
    <row r="23" spans="1:24" x14ac:dyDescent="0.2">
      <c r="A23" s="21">
        <v>20</v>
      </c>
      <c r="C23" s="21" t="s">
        <v>102</v>
      </c>
      <c r="E23" s="189"/>
      <c r="F23" s="21"/>
      <c r="G23" s="21"/>
      <c r="H23" s="22"/>
      <c r="I23" s="21"/>
      <c r="J23" s="21">
        <v>3400</v>
      </c>
      <c r="K23" s="22"/>
      <c r="M23" s="182"/>
      <c r="N23" s="32">
        <v>2200</v>
      </c>
      <c r="O23" s="33"/>
      <c r="T23" s="24"/>
      <c r="X23" s="21" t="s">
        <v>35</v>
      </c>
    </row>
    <row r="24" spans="1:24" x14ac:dyDescent="0.2">
      <c r="A24" s="21">
        <v>21</v>
      </c>
      <c r="C24" s="21" t="s">
        <v>103</v>
      </c>
      <c r="E24" s="189"/>
      <c r="F24" s="21"/>
      <c r="G24" s="21"/>
      <c r="H24" s="22"/>
      <c r="I24" s="21"/>
      <c r="J24" s="21">
        <v>3500</v>
      </c>
      <c r="K24" s="22"/>
      <c r="T24" s="24"/>
      <c r="X24" s="21" t="s">
        <v>44</v>
      </c>
    </row>
    <row r="25" spans="1:24" ht="12.75" customHeight="1" x14ac:dyDescent="0.2">
      <c r="A25" s="21">
        <v>22</v>
      </c>
      <c r="C25" s="21" t="s">
        <v>104</v>
      </c>
      <c r="E25" s="25"/>
      <c r="F25" s="19"/>
      <c r="G25" s="19"/>
      <c r="H25" s="26"/>
      <c r="I25" s="19"/>
      <c r="J25" s="19"/>
      <c r="K25" s="26"/>
      <c r="T25" s="24"/>
      <c r="X25" s="21" t="s">
        <v>327</v>
      </c>
    </row>
    <row r="26" spans="1:24" x14ac:dyDescent="0.2">
      <c r="A26" s="21">
        <v>23</v>
      </c>
      <c r="C26" s="21" t="s">
        <v>105</v>
      </c>
      <c r="X26" s="21" t="s">
        <v>328</v>
      </c>
    </row>
    <row r="27" spans="1:24" ht="12.75" customHeight="1" x14ac:dyDescent="0.2">
      <c r="A27" s="21">
        <v>24</v>
      </c>
      <c r="C27" s="21" t="s">
        <v>106</v>
      </c>
      <c r="E27" s="20" t="s">
        <v>82</v>
      </c>
      <c r="F27" s="20" t="s">
        <v>76</v>
      </c>
      <c r="G27" s="20" t="s">
        <v>77</v>
      </c>
      <c r="H27" s="20" t="s">
        <v>78</v>
      </c>
      <c r="I27" s="20" t="s">
        <v>79</v>
      </c>
      <c r="J27" s="20" t="s">
        <v>80</v>
      </c>
      <c r="K27" s="20" t="s">
        <v>81</v>
      </c>
      <c r="X27" s="21"/>
    </row>
    <row r="28" spans="1:24" ht="12.75" customHeight="1" x14ac:dyDescent="0.2">
      <c r="A28" s="21">
        <v>25</v>
      </c>
      <c r="C28" s="21" t="s">
        <v>107</v>
      </c>
      <c r="E28" s="181" t="s">
        <v>66</v>
      </c>
      <c r="F28" s="24">
        <v>2000</v>
      </c>
      <c r="G28" s="24">
        <v>2000</v>
      </c>
      <c r="H28" s="24">
        <v>2000</v>
      </c>
      <c r="I28" s="24">
        <v>2000</v>
      </c>
      <c r="J28" s="24">
        <v>2000</v>
      </c>
      <c r="K28" s="24">
        <v>2000</v>
      </c>
      <c r="X28" s="21"/>
    </row>
    <row r="29" spans="1:24" ht="15.75" customHeight="1" x14ac:dyDescent="0.2">
      <c r="A29" s="21">
        <v>26</v>
      </c>
      <c r="C29" s="21" t="s">
        <v>108</v>
      </c>
      <c r="E29" s="181"/>
      <c r="F29" s="24">
        <v>2100</v>
      </c>
      <c r="G29" s="24">
        <v>2100</v>
      </c>
      <c r="H29" s="24">
        <v>2100</v>
      </c>
      <c r="I29" s="24">
        <v>2100</v>
      </c>
      <c r="J29" s="24">
        <v>2100</v>
      </c>
      <c r="K29" s="24">
        <v>2100</v>
      </c>
    </row>
    <row r="30" spans="1:24" ht="36" x14ac:dyDescent="0.2">
      <c r="A30" s="21">
        <v>27</v>
      </c>
      <c r="C30" s="21" t="s">
        <v>109</v>
      </c>
      <c r="E30" s="181"/>
      <c r="F30" s="24">
        <v>2200</v>
      </c>
      <c r="G30" s="24">
        <v>2200</v>
      </c>
      <c r="H30" s="24"/>
      <c r="I30" s="24">
        <v>2200</v>
      </c>
      <c r="J30" s="24">
        <v>2200</v>
      </c>
      <c r="K30" s="24">
        <v>2200</v>
      </c>
      <c r="X30" s="30" t="s">
        <v>322</v>
      </c>
    </row>
    <row r="31" spans="1:24" x14ac:dyDescent="0.2">
      <c r="A31" s="21">
        <v>28</v>
      </c>
      <c r="C31" s="21" t="s">
        <v>110</v>
      </c>
      <c r="E31" s="181"/>
      <c r="F31" s="24">
        <v>2300</v>
      </c>
      <c r="G31" s="24">
        <v>2300</v>
      </c>
      <c r="H31" s="24"/>
      <c r="I31" s="24">
        <v>2300</v>
      </c>
      <c r="J31" s="24">
        <v>2300</v>
      </c>
      <c r="K31" s="24">
        <v>2300</v>
      </c>
      <c r="X31" s="21" t="s">
        <v>35</v>
      </c>
    </row>
    <row r="32" spans="1:24" x14ac:dyDescent="0.2">
      <c r="A32" s="21">
        <v>29</v>
      </c>
      <c r="C32" s="21" t="s">
        <v>111</v>
      </c>
      <c r="E32" s="181"/>
      <c r="F32" s="24"/>
      <c r="G32" s="24"/>
      <c r="H32" s="31"/>
      <c r="I32" s="24"/>
      <c r="J32" s="24">
        <v>2400</v>
      </c>
      <c r="K32" s="31"/>
      <c r="X32" s="21" t="s">
        <v>44</v>
      </c>
    </row>
    <row r="33" spans="1:24" x14ac:dyDescent="0.2">
      <c r="A33" s="21">
        <v>30</v>
      </c>
      <c r="C33" s="21" t="s">
        <v>112</v>
      </c>
      <c r="E33" s="181"/>
      <c r="F33" s="24"/>
      <c r="G33" s="24"/>
      <c r="H33" s="31"/>
      <c r="I33" s="24"/>
      <c r="J33" s="24">
        <v>2500</v>
      </c>
      <c r="K33" s="31"/>
      <c r="X33" s="21" t="s">
        <v>45</v>
      </c>
    </row>
    <row r="34" spans="1:24" ht="12.75" customHeight="1" x14ac:dyDescent="0.2">
      <c r="A34" s="21">
        <v>31</v>
      </c>
      <c r="C34" s="21" t="s">
        <v>113</v>
      </c>
      <c r="E34" s="181"/>
      <c r="F34" s="24"/>
      <c r="G34" s="24"/>
      <c r="H34" s="31"/>
      <c r="I34" s="24"/>
      <c r="J34" s="24">
        <v>2600</v>
      </c>
      <c r="K34" s="31"/>
      <c r="X34" s="21" t="s">
        <v>46</v>
      </c>
    </row>
    <row r="35" spans="1:24" x14ac:dyDescent="0.2">
      <c r="A35" s="21">
        <v>32</v>
      </c>
      <c r="C35" s="21" t="s">
        <v>114</v>
      </c>
      <c r="E35" s="181"/>
      <c r="F35" s="24"/>
      <c r="G35" s="24"/>
      <c r="H35" s="31"/>
      <c r="I35" s="24"/>
      <c r="J35" s="24">
        <v>2700</v>
      </c>
      <c r="K35" s="31"/>
      <c r="X35" s="21" t="s">
        <v>286</v>
      </c>
    </row>
    <row r="36" spans="1:24" x14ac:dyDescent="0.2">
      <c r="A36" s="21">
        <v>33</v>
      </c>
      <c r="C36" s="21" t="s">
        <v>115</v>
      </c>
      <c r="E36" s="181"/>
      <c r="F36" s="24"/>
      <c r="G36" s="24"/>
      <c r="H36" s="31"/>
      <c r="I36" s="24"/>
      <c r="J36" s="24">
        <v>2800</v>
      </c>
      <c r="K36" s="31"/>
      <c r="X36" s="21" t="s">
        <v>287</v>
      </c>
    </row>
    <row r="37" spans="1:24" x14ac:dyDescent="0.2">
      <c r="A37" s="21">
        <v>34</v>
      </c>
      <c r="C37" s="21" t="s">
        <v>116</v>
      </c>
      <c r="E37" s="181"/>
      <c r="F37" s="24"/>
      <c r="G37" s="24"/>
      <c r="H37" s="31"/>
      <c r="I37" s="24"/>
      <c r="J37" s="24">
        <v>2900</v>
      </c>
      <c r="K37" s="31"/>
      <c r="X37" s="21" t="s">
        <v>47</v>
      </c>
    </row>
    <row r="38" spans="1:24" x14ac:dyDescent="0.2">
      <c r="A38" s="21">
        <v>35</v>
      </c>
      <c r="C38" s="21" t="s">
        <v>117</v>
      </c>
      <c r="E38" s="181"/>
      <c r="F38" s="24"/>
      <c r="G38" s="24"/>
      <c r="H38" s="31"/>
      <c r="I38" s="24"/>
      <c r="J38" s="24">
        <v>3000</v>
      </c>
      <c r="K38" s="31"/>
      <c r="X38" s="21" t="s">
        <v>48</v>
      </c>
    </row>
    <row r="39" spans="1:24" x14ac:dyDescent="0.2">
      <c r="A39" s="21">
        <v>36</v>
      </c>
      <c r="C39" s="21" t="s">
        <v>118</v>
      </c>
      <c r="X39" s="21"/>
    </row>
    <row r="40" spans="1:24" x14ac:dyDescent="0.2">
      <c r="A40" s="21">
        <v>37</v>
      </c>
      <c r="C40" s="21" t="s">
        <v>119</v>
      </c>
      <c r="X40" s="21"/>
    </row>
    <row r="41" spans="1:24" ht="15.75" x14ac:dyDescent="0.2">
      <c r="A41" s="21">
        <v>38</v>
      </c>
      <c r="C41" s="21" t="s">
        <v>120</v>
      </c>
      <c r="E41" s="20" t="s">
        <v>83</v>
      </c>
      <c r="F41" s="20" t="s">
        <v>84</v>
      </c>
      <c r="G41" s="20" t="s">
        <v>85</v>
      </c>
      <c r="H41" s="20" t="s">
        <v>86</v>
      </c>
      <c r="I41" s="20" t="s">
        <v>87</v>
      </c>
      <c r="J41" s="20" t="s">
        <v>88</v>
      </c>
      <c r="K41" s="20" t="s">
        <v>89</v>
      </c>
    </row>
    <row r="42" spans="1:24" x14ac:dyDescent="0.2">
      <c r="A42" s="21">
        <v>39</v>
      </c>
      <c r="C42" s="21" t="s">
        <v>121</v>
      </c>
      <c r="E42" s="183" t="s">
        <v>91</v>
      </c>
      <c r="F42" s="21" t="s">
        <v>312</v>
      </c>
      <c r="G42" s="21" t="s">
        <v>312</v>
      </c>
      <c r="H42" s="21" t="s">
        <v>312</v>
      </c>
      <c r="I42" s="21" t="s">
        <v>315</v>
      </c>
      <c r="J42" s="21" t="s">
        <v>317</v>
      </c>
      <c r="K42" s="21" t="s">
        <v>319</v>
      </c>
    </row>
    <row r="43" spans="1:24" ht="12.75" customHeight="1" x14ac:dyDescent="0.2">
      <c r="A43" s="21">
        <v>40</v>
      </c>
      <c r="C43" s="21" t="s">
        <v>122</v>
      </c>
      <c r="E43" s="184"/>
      <c r="F43" s="21" t="s">
        <v>341</v>
      </c>
      <c r="G43" s="21" t="s">
        <v>313</v>
      </c>
      <c r="H43" s="21" t="s">
        <v>313</v>
      </c>
      <c r="I43" s="21" t="s">
        <v>316</v>
      </c>
      <c r="J43" s="21" t="s">
        <v>318</v>
      </c>
      <c r="K43" s="21" t="s">
        <v>316</v>
      </c>
    </row>
    <row r="44" spans="1:24" ht="12.75" customHeight="1" x14ac:dyDescent="0.2">
      <c r="A44" s="21">
        <v>41</v>
      </c>
      <c r="C44" s="21" t="s">
        <v>123</v>
      </c>
      <c r="E44" s="185"/>
      <c r="F44" s="21" t="s">
        <v>313</v>
      </c>
      <c r="G44" s="21" t="s">
        <v>314</v>
      </c>
      <c r="H44" s="21" t="s">
        <v>314</v>
      </c>
      <c r="I44" s="22"/>
      <c r="J44" s="21"/>
      <c r="K44" s="21" t="s">
        <v>320</v>
      </c>
    </row>
    <row r="45" spans="1:24" x14ac:dyDescent="0.2">
      <c r="A45" s="21">
        <v>42</v>
      </c>
      <c r="C45" s="21" t="s">
        <v>124</v>
      </c>
      <c r="F45" s="21" t="s">
        <v>314</v>
      </c>
    </row>
    <row r="46" spans="1:24" ht="12.75" customHeight="1" x14ac:dyDescent="0.2">
      <c r="A46" s="21">
        <v>43</v>
      </c>
      <c r="C46" s="21" t="s">
        <v>125</v>
      </c>
      <c r="F46" s="21" t="s">
        <v>342</v>
      </c>
    </row>
    <row r="47" spans="1:24" x14ac:dyDescent="0.2">
      <c r="A47" s="21">
        <v>44</v>
      </c>
      <c r="C47" s="21" t="s">
        <v>126</v>
      </c>
      <c r="F47" s="21" t="s">
        <v>343</v>
      </c>
    </row>
    <row r="48" spans="1:24" x14ac:dyDescent="0.2">
      <c r="A48" s="21">
        <v>45</v>
      </c>
      <c r="C48" s="21" t="s">
        <v>127</v>
      </c>
    </row>
    <row r="49" spans="1:3" x14ac:dyDescent="0.2">
      <c r="A49" s="21">
        <v>46</v>
      </c>
      <c r="C49" s="21" t="s">
        <v>128</v>
      </c>
    </row>
    <row r="50" spans="1:3" x14ac:dyDescent="0.2">
      <c r="A50" s="21">
        <v>47</v>
      </c>
      <c r="C50" s="21" t="s">
        <v>129</v>
      </c>
    </row>
    <row r="51" spans="1:3" x14ac:dyDescent="0.2">
      <c r="A51" s="21">
        <v>48</v>
      </c>
      <c r="C51" s="21" t="s">
        <v>130</v>
      </c>
    </row>
    <row r="52" spans="1:3" x14ac:dyDescent="0.2">
      <c r="A52" s="21">
        <v>49</v>
      </c>
      <c r="C52" s="21" t="s">
        <v>131</v>
      </c>
    </row>
    <row r="53" spans="1:3" x14ac:dyDescent="0.2">
      <c r="A53" s="21">
        <v>50</v>
      </c>
      <c r="C53" s="21" t="s">
        <v>132</v>
      </c>
    </row>
    <row r="54" spans="1:3" x14ac:dyDescent="0.2">
      <c r="A54" s="21">
        <v>51</v>
      </c>
      <c r="C54" s="21" t="s">
        <v>133</v>
      </c>
    </row>
    <row r="55" spans="1:3" x14ac:dyDescent="0.2">
      <c r="A55" s="21">
        <v>52</v>
      </c>
      <c r="C55" s="21" t="s">
        <v>134</v>
      </c>
    </row>
    <row r="56" spans="1:3" x14ac:dyDescent="0.2">
      <c r="A56" s="21">
        <v>53</v>
      </c>
      <c r="C56" s="21" t="s">
        <v>135</v>
      </c>
    </row>
    <row r="57" spans="1:3" x14ac:dyDescent="0.2">
      <c r="A57" s="21">
        <v>54</v>
      </c>
      <c r="C57" s="21" t="s">
        <v>136</v>
      </c>
    </row>
    <row r="58" spans="1:3" x14ac:dyDescent="0.2">
      <c r="A58" s="21">
        <v>55</v>
      </c>
      <c r="C58" s="21" t="s">
        <v>137</v>
      </c>
    </row>
    <row r="59" spans="1:3" x14ac:dyDescent="0.2">
      <c r="A59" s="21">
        <v>56</v>
      </c>
      <c r="C59" s="21" t="s">
        <v>138</v>
      </c>
    </row>
    <row r="60" spans="1:3" x14ac:dyDescent="0.2">
      <c r="A60" s="21">
        <v>57</v>
      </c>
      <c r="C60" s="21" t="s">
        <v>139</v>
      </c>
    </row>
    <row r="61" spans="1:3" x14ac:dyDescent="0.2">
      <c r="A61" s="21">
        <v>58</v>
      </c>
      <c r="C61" s="21" t="s">
        <v>140</v>
      </c>
    </row>
    <row r="62" spans="1:3" x14ac:dyDescent="0.2">
      <c r="A62" s="21">
        <v>59</v>
      </c>
      <c r="C62" s="21" t="s">
        <v>141</v>
      </c>
    </row>
    <row r="63" spans="1:3" x14ac:dyDescent="0.2">
      <c r="A63" s="21">
        <v>60</v>
      </c>
      <c r="C63" s="21" t="s">
        <v>142</v>
      </c>
    </row>
    <row r="64" spans="1:3" x14ac:dyDescent="0.2">
      <c r="A64" s="21">
        <v>61</v>
      </c>
      <c r="C64" s="21" t="s">
        <v>143</v>
      </c>
    </row>
    <row r="65" spans="1:3" x14ac:dyDescent="0.2">
      <c r="A65" s="21">
        <v>62</v>
      </c>
      <c r="C65" s="21" t="s">
        <v>144</v>
      </c>
    </row>
    <row r="66" spans="1:3" x14ac:dyDescent="0.2">
      <c r="A66" s="21">
        <v>63</v>
      </c>
      <c r="C66" s="21" t="s">
        <v>145</v>
      </c>
    </row>
    <row r="67" spans="1:3" x14ac:dyDescent="0.2">
      <c r="A67" s="21">
        <v>64</v>
      </c>
      <c r="C67" s="21" t="s">
        <v>146</v>
      </c>
    </row>
    <row r="68" spans="1:3" x14ac:dyDescent="0.2">
      <c r="A68" s="21">
        <v>65</v>
      </c>
      <c r="C68" s="21" t="s">
        <v>147</v>
      </c>
    </row>
    <row r="69" spans="1:3" x14ac:dyDescent="0.2">
      <c r="A69" s="21">
        <v>66</v>
      </c>
      <c r="C69" s="21" t="s">
        <v>148</v>
      </c>
    </row>
    <row r="70" spans="1:3" x14ac:dyDescent="0.2">
      <c r="A70" s="21">
        <v>67</v>
      </c>
      <c r="C70" s="21" t="s">
        <v>149</v>
      </c>
    </row>
    <row r="71" spans="1:3" x14ac:dyDescent="0.2">
      <c r="A71" s="21">
        <v>68</v>
      </c>
      <c r="C71" s="21" t="s">
        <v>150</v>
      </c>
    </row>
    <row r="72" spans="1:3" x14ac:dyDescent="0.2">
      <c r="A72" s="21">
        <v>69</v>
      </c>
      <c r="C72" s="21" t="s">
        <v>151</v>
      </c>
    </row>
    <row r="73" spans="1:3" x14ac:dyDescent="0.2">
      <c r="A73" s="21">
        <v>70</v>
      </c>
      <c r="C73" s="21" t="s">
        <v>152</v>
      </c>
    </row>
    <row r="74" spans="1:3" x14ac:dyDescent="0.2">
      <c r="A74" s="21">
        <v>71</v>
      </c>
      <c r="C74" s="21" t="s">
        <v>153</v>
      </c>
    </row>
    <row r="75" spans="1:3" x14ac:dyDescent="0.2">
      <c r="A75" s="21">
        <v>72</v>
      </c>
      <c r="C75" s="21" t="s">
        <v>154</v>
      </c>
    </row>
    <row r="76" spans="1:3" x14ac:dyDescent="0.2">
      <c r="A76" s="21">
        <v>73</v>
      </c>
      <c r="C76" s="21" t="s">
        <v>155</v>
      </c>
    </row>
    <row r="77" spans="1:3" x14ac:dyDescent="0.2">
      <c r="A77" s="21">
        <v>74</v>
      </c>
      <c r="C77" s="21" t="s">
        <v>156</v>
      </c>
    </row>
    <row r="78" spans="1:3" x14ac:dyDescent="0.2">
      <c r="A78" s="21">
        <v>75</v>
      </c>
      <c r="C78" s="21" t="s">
        <v>157</v>
      </c>
    </row>
    <row r="79" spans="1:3" x14ac:dyDescent="0.2">
      <c r="A79" s="21">
        <v>76</v>
      </c>
      <c r="C79" s="21" t="s">
        <v>158</v>
      </c>
    </row>
    <row r="80" spans="1:3" x14ac:dyDescent="0.2">
      <c r="A80" s="21">
        <v>77</v>
      </c>
      <c r="C80" s="21" t="s">
        <v>159</v>
      </c>
    </row>
    <row r="81" spans="1:3" x14ac:dyDescent="0.2">
      <c r="A81" s="21">
        <v>78</v>
      </c>
      <c r="C81" s="21" t="s">
        <v>160</v>
      </c>
    </row>
    <row r="82" spans="1:3" x14ac:dyDescent="0.2">
      <c r="A82" s="21">
        <v>79</v>
      </c>
      <c r="C82" s="21" t="s">
        <v>161</v>
      </c>
    </row>
    <row r="83" spans="1:3" x14ac:dyDescent="0.2">
      <c r="A83" s="21">
        <v>80</v>
      </c>
      <c r="C83" s="21" t="s">
        <v>162</v>
      </c>
    </row>
    <row r="84" spans="1:3" x14ac:dyDescent="0.2">
      <c r="A84" s="21">
        <v>81</v>
      </c>
      <c r="C84" s="21" t="s">
        <v>163</v>
      </c>
    </row>
    <row r="85" spans="1:3" x14ac:dyDescent="0.2">
      <c r="A85" s="21">
        <v>82</v>
      </c>
      <c r="C85" s="21" t="s">
        <v>164</v>
      </c>
    </row>
    <row r="86" spans="1:3" x14ac:dyDescent="0.2">
      <c r="A86" s="21">
        <v>83</v>
      </c>
      <c r="C86" s="21" t="s">
        <v>165</v>
      </c>
    </row>
    <row r="87" spans="1:3" x14ac:dyDescent="0.2">
      <c r="A87" s="21">
        <v>84</v>
      </c>
      <c r="C87" s="21" t="s">
        <v>166</v>
      </c>
    </row>
    <row r="88" spans="1:3" x14ac:dyDescent="0.2">
      <c r="A88" s="21">
        <v>85</v>
      </c>
      <c r="C88" s="21" t="s">
        <v>167</v>
      </c>
    </row>
    <row r="89" spans="1:3" x14ac:dyDescent="0.2">
      <c r="A89" s="21">
        <v>86</v>
      </c>
      <c r="C89" s="21" t="s">
        <v>168</v>
      </c>
    </row>
    <row r="90" spans="1:3" x14ac:dyDescent="0.2">
      <c r="A90" s="21">
        <v>87</v>
      </c>
      <c r="C90" s="21" t="s">
        <v>169</v>
      </c>
    </row>
    <row r="91" spans="1:3" x14ac:dyDescent="0.2">
      <c r="A91" s="21">
        <v>88</v>
      </c>
      <c r="C91" s="21" t="s">
        <v>170</v>
      </c>
    </row>
    <row r="92" spans="1:3" x14ac:dyDescent="0.2">
      <c r="A92" s="21">
        <v>89</v>
      </c>
      <c r="C92" s="21" t="s">
        <v>171</v>
      </c>
    </row>
    <row r="93" spans="1:3" x14ac:dyDescent="0.2">
      <c r="A93" s="21">
        <v>90</v>
      </c>
      <c r="C93" s="21" t="s">
        <v>172</v>
      </c>
    </row>
    <row r="94" spans="1:3" x14ac:dyDescent="0.2">
      <c r="A94" s="21">
        <v>91</v>
      </c>
      <c r="C94" s="21" t="s">
        <v>173</v>
      </c>
    </row>
    <row r="95" spans="1:3" x14ac:dyDescent="0.2">
      <c r="A95" s="21">
        <v>92</v>
      </c>
      <c r="C95" s="21" t="s">
        <v>174</v>
      </c>
    </row>
    <row r="96" spans="1:3" x14ac:dyDescent="0.2">
      <c r="A96" s="21">
        <v>93</v>
      </c>
      <c r="C96" s="21" t="s">
        <v>175</v>
      </c>
    </row>
    <row r="97" spans="1:3" x14ac:dyDescent="0.2">
      <c r="A97" s="21">
        <v>94</v>
      </c>
      <c r="C97" s="21" t="s">
        <v>176</v>
      </c>
    </row>
    <row r="98" spans="1:3" x14ac:dyDescent="0.2">
      <c r="A98" s="21">
        <v>95</v>
      </c>
      <c r="C98" s="21" t="s">
        <v>177</v>
      </c>
    </row>
    <row r="99" spans="1:3" x14ac:dyDescent="0.2">
      <c r="A99" s="21">
        <v>96</v>
      </c>
      <c r="C99" s="21" t="s">
        <v>178</v>
      </c>
    </row>
    <row r="100" spans="1:3" x14ac:dyDescent="0.2">
      <c r="A100" s="21">
        <v>97</v>
      </c>
      <c r="C100" s="21" t="s">
        <v>179</v>
      </c>
    </row>
    <row r="101" spans="1:3" x14ac:dyDescent="0.2">
      <c r="A101" s="21">
        <v>98</v>
      </c>
      <c r="C101" s="21" t="s">
        <v>180</v>
      </c>
    </row>
    <row r="102" spans="1:3" x14ac:dyDescent="0.2">
      <c r="A102" s="21">
        <v>99</v>
      </c>
      <c r="C102" s="21" t="s">
        <v>181</v>
      </c>
    </row>
    <row r="103" spans="1:3" x14ac:dyDescent="0.2">
      <c r="C103" s="21" t="s">
        <v>182</v>
      </c>
    </row>
    <row r="104" spans="1:3" x14ac:dyDescent="0.2">
      <c r="C104" s="21" t="s">
        <v>183</v>
      </c>
    </row>
    <row r="105" spans="1:3" x14ac:dyDescent="0.2">
      <c r="C105" s="21" t="s">
        <v>184</v>
      </c>
    </row>
    <row r="106" spans="1:3" x14ac:dyDescent="0.2">
      <c r="C106" s="21" t="s">
        <v>185</v>
      </c>
    </row>
    <row r="107" spans="1:3" x14ac:dyDescent="0.2">
      <c r="C107" s="21" t="s">
        <v>186</v>
      </c>
    </row>
    <row r="108" spans="1:3" x14ac:dyDescent="0.2">
      <c r="C108" s="21" t="s">
        <v>187</v>
      </c>
    </row>
    <row r="109" spans="1:3" x14ac:dyDescent="0.2">
      <c r="C109" s="21" t="s">
        <v>188</v>
      </c>
    </row>
    <row r="110" spans="1:3" x14ac:dyDescent="0.2">
      <c r="C110" s="21" t="s">
        <v>189</v>
      </c>
    </row>
    <row r="111" spans="1:3" x14ac:dyDescent="0.2">
      <c r="C111" s="21" t="s">
        <v>190</v>
      </c>
    </row>
    <row r="112" spans="1:3" x14ac:dyDescent="0.2">
      <c r="C112" s="21" t="s">
        <v>191</v>
      </c>
    </row>
    <row r="113" spans="3:3" x14ac:dyDescent="0.2">
      <c r="C113" s="21" t="s">
        <v>192</v>
      </c>
    </row>
    <row r="114" spans="3:3" x14ac:dyDescent="0.2">
      <c r="C114" s="21" t="s">
        <v>193</v>
      </c>
    </row>
    <row r="115" spans="3:3" x14ac:dyDescent="0.2">
      <c r="C115" s="21" t="s">
        <v>194</v>
      </c>
    </row>
    <row r="116" spans="3:3" x14ac:dyDescent="0.2">
      <c r="C116" s="21" t="s">
        <v>195</v>
      </c>
    </row>
    <row r="117" spans="3:3" x14ac:dyDescent="0.2">
      <c r="C117" s="21" t="s">
        <v>196</v>
      </c>
    </row>
    <row r="118" spans="3:3" x14ac:dyDescent="0.2">
      <c r="C118" s="21" t="s">
        <v>197</v>
      </c>
    </row>
    <row r="119" spans="3:3" x14ac:dyDescent="0.2">
      <c r="C119" s="21" t="s">
        <v>198</v>
      </c>
    </row>
    <row r="120" spans="3:3" x14ac:dyDescent="0.2">
      <c r="C120" s="21" t="s">
        <v>199</v>
      </c>
    </row>
    <row r="121" spans="3:3" x14ac:dyDescent="0.2">
      <c r="C121" s="21" t="s">
        <v>200</v>
      </c>
    </row>
    <row r="122" spans="3:3" x14ac:dyDescent="0.2">
      <c r="C122" s="21" t="s">
        <v>201</v>
      </c>
    </row>
    <row r="123" spans="3:3" x14ac:dyDescent="0.2">
      <c r="C123" s="21" t="s">
        <v>202</v>
      </c>
    </row>
    <row r="124" spans="3:3" x14ac:dyDescent="0.2">
      <c r="C124" s="21" t="s">
        <v>203</v>
      </c>
    </row>
    <row r="125" spans="3:3" x14ac:dyDescent="0.2">
      <c r="C125" s="21" t="s">
        <v>204</v>
      </c>
    </row>
    <row r="126" spans="3:3" x14ac:dyDescent="0.2">
      <c r="C126" s="21" t="s">
        <v>205</v>
      </c>
    </row>
    <row r="127" spans="3:3" x14ac:dyDescent="0.2">
      <c r="C127" s="21" t="s">
        <v>206</v>
      </c>
    </row>
    <row r="128" spans="3:3" x14ac:dyDescent="0.2">
      <c r="C128" s="21" t="s">
        <v>207</v>
      </c>
    </row>
    <row r="129" spans="3:3" x14ac:dyDescent="0.2">
      <c r="C129" s="21" t="s">
        <v>208</v>
      </c>
    </row>
    <row r="130" spans="3:3" x14ac:dyDescent="0.2">
      <c r="C130" s="21" t="s">
        <v>209</v>
      </c>
    </row>
    <row r="131" spans="3:3" x14ac:dyDescent="0.2">
      <c r="C131" s="21" t="s">
        <v>210</v>
      </c>
    </row>
    <row r="132" spans="3:3" x14ac:dyDescent="0.2">
      <c r="C132" s="21" t="s">
        <v>211</v>
      </c>
    </row>
    <row r="133" spans="3:3" x14ac:dyDescent="0.2">
      <c r="C133" s="21" t="s">
        <v>212</v>
      </c>
    </row>
    <row r="134" spans="3:3" x14ac:dyDescent="0.2">
      <c r="C134" s="21" t="s">
        <v>213</v>
      </c>
    </row>
    <row r="135" spans="3:3" x14ac:dyDescent="0.2">
      <c r="C135" s="21" t="s">
        <v>214</v>
      </c>
    </row>
    <row r="136" spans="3:3" x14ac:dyDescent="0.2">
      <c r="C136" s="21" t="s">
        <v>215</v>
      </c>
    </row>
    <row r="137" spans="3:3" x14ac:dyDescent="0.2">
      <c r="C137" s="21" t="s">
        <v>216</v>
      </c>
    </row>
    <row r="138" spans="3:3" x14ac:dyDescent="0.2">
      <c r="C138" s="21" t="s">
        <v>217</v>
      </c>
    </row>
    <row r="139" spans="3:3" x14ac:dyDescent="0.2">
      <c r="C139" s="21" t="s">
        <v>218</v>
      </c>
    </row>
    <row r="140" spans="3:3" x14ac:dyDescent="0.2">
      <c r="C140" s="21" t="s">
        <v>219</v>
      </c>
    </row>
    <row r="141" spans="3:3" x14ac:dyDescent="0.2">
      <c r="C141" s="21" t="s">
        <v>220</v>
      </c>
    </row>
    <row r="142" spans="3:3" x14ac:dyDescent="0.2">
      <c r="C142" s="21" t="s">
        <v>221</v>
      </c>
    </row>
    <row r="143" spans="3:3" x14ac:dyDescent="0.2">
      <c r="C143" s="21" t="s">
        <v>222</v>
      </c>
    </row>
    <row r="144" spans="3:3" x14ac:dyDescent="0.2">
      <c r="C144" s="21" t="s">
        <v>223</v>
      </c>
    </row>
    <row r="145" spans="3:3" x14ac:dyDescent="0.2">
      <c r="C145" s="21" t="s">
        <v>224</v>
      </c>
    </row>
    <row r="146" spans="3:3" x14ac:dyDescent="0.2">
      <c r="C146" s="21" t="s">
        <v>225</v>
      </c>
    </row>
    <row r="147" spans="3:3" x14ac:dyDescent="0.2">
      <c r="C147" s="21" t="s">
        <v>226</v>
      </c>
    </row>
    <row r="148" spans="3:3" x14ac:dyDescent="0.2">
      <c r="C148" s="21" t="s">
        <v>227</v>
      </c>
    </row>
    <row r="149" spans="3:3" x14ac:dyDescent="0.2">
      <c r="C149" s="21" t="s">
        <v>228</v>
      </c>
    </row>
    <row r="150" spans="3:3" x14ac:dyDescent="0.2">
      <c r="C150" s="21" t="s">
        <v>229</v>
      </c>
    </row>
    <row r="151" spans="3:3" x14ac:dyDescent="0.2">
      <c r="C151" s="21" t="s">
        <v>230</v>
      </c>
    </row>
    <row r="152" spans="3:3" x14ac:dyDescent="0.2">
      <c r="C152" s="21" t="s">
        <v>231</v>
      </c>
    </row>
    <row r="153" spans="3:3" x14ac:dyDescent="0.2">
      <c r="C153" s="21" t="s">
        <v>232</v>
      </c>
    </row>
    <row r="154" spans="3:3" x14ac:dyDescent="0.2">
      <c r="C154" s="21" t="s">
        <v>233</v>
      </c>
    </row>
    <row r="155" spans="3:3" x14ac:dyDescent="0.2">
      <c r="C155" s="21" t="s">
        <v>234</v>
      </c>
    </row>
    <row r="156" spans="3:3" x14ac:dyDescent="0.2">
      <c r="C156" s="21" t="s">
        <v>235</v>
      </c>
    </row>
    <row r="157" spans="3:3" x14ac:dyDescent="0.2">
      <c r="C157" s="21" t="s">
        <v>236</v>
      </c>
    </row>
    <row r="158" spans="3:3" x14ac:dyDescent="0.2">
      <c r="C158" s="21" t="s">
        <v>237</v>
      </c>
    </row>
    <row r="159" spans="3:3" x14ac:dyDescent="0.2">
      <c r="C159" s="21" t="s">
        <v>238</v>
      </c>
    </row>
    <row r="160" spans="3:3" x14ac:dyDescent="0.2">
      <c r="C160" s="21" t="s">
        <v>239</v>
      </c>
    </row>
    <row r="161" spans="3:3" x14ac:dyDescent="0.2">
      <c r="C161" s="21" t="s">
        <v>240</v>
      </c>
    </row>
    <row r="162" spans="3:3" x14ac:dyDescent="0.2">
      <c r="C162" s="21" t="s">
        <v>241</v>
      </c>
    </row>
    <row r="163" spans="3:3" x14ac:dyDescent="0.2">
      <c r="C163" s="21" t="s">
        <v>242</v>
      </c>
    </row>
    <row r="164" spans="3:3" x14ac:dyDescent="0.2">
      <c r="C164" s="21" t="s">
        <v>243</v>
      </c>
    </row>
    <row r="165" spans="3:3" x14ac:dyDescent="0.2">
      <c r="C165" s="21" t="s">
        <v>244</v>
      </c>
    </row>
    <row r="166" spans="3:3" x14ac:dyDescent="0.2">
      <c r="C166" s="21" t="s">
        <v>245</v>
      </c>
    </row>
    <row r="167" spans="3:3" x14ac:dyDescent="0.2">
      <c r="C167" s="21" t="s">
        <v>246</v>
      </c>
    </row>
    <row r="168" spans="3:3" x14ac:dyDescent="0.2">
      <c r="C168" s="21" t="s">
        <v>247</v>
      </c>
    </row>
    <row r="169" spans="3:3" x14ac:dyDescent="0.2">
      <c r="C169" s="21" t="s">
        <v>248</v>
      </c>
    </row>
    <row r="170" spans="3:3" x14ac:dyDescent="0.2">
      <c r="C170" s="21" t="s">
        <v>249</v>
      </c>
    </row>
    <row r="171" spans="3:3" x14ac:dyDescent="0.2">
      <c r="C171" s="21" t="s">
        <v>250</v>
      </c>
    </row>
    <row r="172" spans="3:3" x14ac:dyDescent="0.2">
      <c r="C172" s="21" t="s">
        <v>251</v>
      </c>
    </row>
    <row r="173" spans="3:3" x14ac:dyDescent="0.2">
      <c r="C173" s="21" t="s">
        <v>252</v>
      </c>
    </row>
    <row r="174" spans="3:3" x14ac:dyDescent="0.2">
      <c r="C174" s="21" t="s">
        <v>253</v>
      </c>
    </row>
    <row r="175" spans="3:3" x14ac:dyDescent="0.2">
      <c r="C175" s="21" t="s">
        <v>254</v>
      </c>
    </row>
    <row r="176" spans="3:3" x14ac:dyDescent="0.2">
      <c r="C176" s="21" t="s">
        <v>255</v>
      </c>
    </row>
    <row r="177" spans="3:3" x14ac:dyDescent="0.2">
      <c r="C177" s="21" t="s">
        <v>256</v>
      </c>
    </row>
    <row r="178" spans="3:3" x14ac:dyDescent="0.2">
      <c r="C178" s="21" t="s">
        <v>257</v>
      </c>
    </row>
    <row r="179" spans="3:3" x14ac:dyDescent="0.2">
      <c r="C179" s="21" t="s">
        <v>258</v>
      </c>
    </row>
    <row r="180" spans="3:3" x14ac:dyDescent="0.2">
      <c r="C180" s="21" t="s">
        <v>259</v>
      </c>
    </row>
    <row r="181" spans="3:3" x14ac:dyDescent="0.2">
      <c r="C181" s="21" t="s">
        <v>260</v>
      </c>
    </row>
    <row r="182" spans="3:3" x14ac:dyDescent="0.2">
      <c r="C182" s="21" t="s">
        <v>261</v>
      </c>
    </row>
    <row r="183" spans="3:3" x14ac:dyDescent="0.2">
      <c r="C183" s="21" t="s">
        <v>262</v>
      </c>
    </row>
    <row r="184" spans="3:3" x14ac:dyDescent="0.2">
      <c r="C184" s="21" t="s">
        <v>263</v>
      </c>
    </row>
    <row r="185" spans="3:3" x14ac:dyDescent="0.2">
      <c r="C185" s="21" t="s">
        <v>264</v>
      </c>
    </row>
    <row r="186" spans="3:3" x14ac:dyDescent="0.2">
      <c r="C186" s="21" t="s">
        <v>265</v>
      </c>
    </row>
    <row r="187" spans="3:3" x14ac:dyDescent="0.2">
      <c r="C187" s="21" t="s">
        <v>266</v>
      </c>
    </row>
    <row r="188" spans="3:3" x14ac:dyDescent="0.2">
      <c r="C188" s="21" t="s">
        <v>267</v>
      </c>
    </row>
    <row r="189" spans="3:3" x14ac:dyDescent="0.2">
      <c r="C189" s="21" t="s">
        <v>268</v>
      </c>
    </row>
    <row r="190" spans="3:3" x14ac:dyDescent="0.2">
      <c r="C190" s="21" t="s">
        <v>269</v>
      </c>
    </row>
    <row r="191" spans="3:3" x14ac:dyDescent="0.2">
      <c r="C191" s="21" t="s">
        <v>270</v>
      </c>
    </row>
    <row r="192" spans="3:3" x14ac:dyDescent="0.2">
      <c r="C192" s="21" t="s">
        <v>271</v>
      </c>
    </row>
    <row r="193" spans="3:3" x14ac:dyDescent="0.2">
      <c r="C193" s="21" t="s">
        <v>272</v>
      </c>
    </row>
    <row r="194" spans="3:3" x14ac:dyDescent="0.2">
      <c r="C194" s="21" t="s">
        <v>273</v>
      </c>
    </row>
    <row r="195" spans="3:3" x14ac:dyDescent="0.2">
      <c r="C195" s="21" t="s">
        <v>274</v>
      </c>
    </row>
    <row r="196" spans="3:3" x14ac:dyDescent="0.2">
      <c r="C196" s="21" t="s">
        <v>275</v>
      </c>
    </row>
    <row r="197" spans="3:3" x14ac:dyDescent="0.2">
      <c r="C197" s="21" t="s">
        <v>276</v>
      </c>
    </row>
    <row r="198" spans="3:3" x14ac:dyDescent="0.2">
      <c r="C198" s="21" t="s">
        <v>277</v>
      </c>
    </row>
    <row r="199" spans="3:3" x14ac:dyDescent="0.2">
      <c r="C199" s="21" t="s">
        <v>278</v>
      </c>
    </row>
    <row r="200" spans="3:3" x14ac:dyDescent="0.2">
      <c r="C200" s="21" t="s">
        <v>279</v>
      </c>
    </row>
    <row r="201" spans="3:3" x14ac:dyDescent="0.2">
      <c r="C201" s="21" t="s">
        <v>280</v>
      </c>
    </row>
    <row r="202" spans="3:3" x14ac:dyDescent="0.2">
      <c r="C202" s="21" t="s">
        <v>281</v>
      </c>
    </row>
    <row r="203" spans="3:3" x14ac:dyDescent="0.2">
      <c r="C203" s="21" t="s">
        <v>282</v>
      </c>
    </row>
    <row r="204" spans="3:3" x14ac:dyDescent="0.2">
      <c r="C204" s="21" t="s">
        <v>283</v>
      </c>
    </row>
    <row r="205" spans="3:3" x14ac:dyDescent="0.2">
      <c r="C205" s="21" t="s">
        <v>284</v>
      </c>
    </row>
  </sheetData>
  <mergeCells count="5">
    <mergeCell ref="E28:E38"/>
    <mergeCell ref="M21:M23"/>
    <mergeCell ref="E42:E44"/>
    <mergeCell ref="M3:M20"/>
    <mergeCell ref="E3:E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>
    <pageSetUpPr fitToPage="1"/>
  </sheetPr>
  <dimension ref="A1:AT78"/>
  <sheetViews>
    <sheetView showGridLines="0" tabSelected="1" view="pageBreakPreview" zoomScaleNormal="100" zoomScaleSheetLayoutView="100" workbookViewId="0">
      <selection activeCell="AI12" sqref="AI12"/>
    </sheetView>
  </sheetViews>
  <sheetFormatPr defaultRowHeight="12.75" x14ac:dyDescent="0.2"/>
  <cols>
    <col min="1" max="1" width="3.85546875" style="2" customWidth="1"/>
    <col min="2" max="2" width="1.5703125" style="2" customWidth="1"/>
    <col min="3" max="3" width="5.42578125" style="2" customWidth="1"/>
    <col min="4" max="4" width="5.7109375" style="2" customWidth="1"/>
    <col min="5" max="5" width="7.5703125" style="2" customWidth="1"/>
    <col min="6" max="6" width="8.7109375" style="2" customWidth="1"/>
    <col min="7" max="7" width="5.7109375" style="2" customWidth="1"/>
    <col min="8" max="8" width="12.7109375" style="2" customWidth="1"/>
    <col min="9" max="9" width="5.7109375" style="2" customWidth="1"/>
    <col min="10" max="10" width="7.5703125" style="2" customWidth="1"/>
    <col min="11" max="11" width="1.85546875" style="2" customWidth="1"/>
    <col min="12" max="12" width="5.42578125" style="2" customWidth="1"/>
    <col min="13" max="13" width="5.7109375" style="2" customWidth="1"/>
    <col min="14" max="14" width="5.42578125" style="2" customWidth="1"/>
    <col min="15" max="23" width="5.7109375" style="2" customWidth="1"/>
    <col min="24" max="24" width="8" style="1" customWidth="1"/>
    <col min="25" max="25" width="2" style="1" customWidth="1"/>
    <col min="26" max="27" width="5.7109375" style="1" customWidth="1"/>
    <col min="28" max="28" width="4" style="1" customWidth="1"/>
    <col min="29" max="30" width="9.7109375" style="1" customWidth="1"/>
    <col min="31" max="31" width="1.42578125" style="1" customWidth="1"/>
    <col min="32" max="32" width="2.28515625" style="2" customWidth="1"/>
    <col min="33" max="33" width="9.140625" style="12"/>
    <col min="34" max="34" width="20.7109375" style="2" bestFit="1" customWidth="1"/>
    <col min="35" max="37" width="15.85546875" style="2" bestFit="1" customWidth="1"/>
    <col min="38" max="38" width="15.28515625" style="2" bestFit="1" customWidth="1"/>
    <col min="39" max="39" width="15.140625" style="2" bestFit="1" customWidth="1"/>
    <col min="40" max="40" width="15.28515625" style="2" bestFit="1" customWidth="1"/>
    <col min="41" max="41" width="9.28515625" style="2" customWidth="1"/>
    <col min="42" max="16384" width="9.140625" style="2"/>
  </cols>
  <sheetData>
    <row r="1" spans="1:34" ht="7.5" customHeight="1" thickBo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4"/>
    </row>
    <row r="2" spans="1:34" ht="30" customHeight="1" x14ac:dyDescent="0.2">
      <c r="A2" s="53"/>
      <c r="B2" s="268"/>
      <c r="C2" s="269"/>
      <c r="D2" s="269"/>
      <c r="E2" s="269"/>
      <c r="F2" s="269"/>
      <c r="G2" s="269"/>
      <c r="H2" s="269"/>
      <c r="I2" s="270"/>
      <c r="J2" s="259" t="s">
        <v>43</v>
      </c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1"/>
      <c r="AA2" s="246" t="s">
        <v>40</v>
      </c>
      <c r="AB2" s="246"/>
      <c r="AC2" s="246"/>
      <c r="AD2" s="244" t="s">
        <v>348</v>
      </c>
      <c r="AE2" s="245"/>
      <c r="AF2" s="54"/>
    </row>
    <row r="3" spans="1:34" ht="30" customHeight="1" x14ac:dyDescent="0.2">
      <c r="A3" s="53"/>
      <c r="B3" s="271"/>
      <c r="C3" s="272"/>
      <c r="D3" s="272"/>
      <c r="E3" s="272"/>
      <c r="F3" s="272"/>
      <c r="G3" s="272"/>
      <c r="H3" s="272"/>
      <c r="I3" s="273"/>
      <c r="J3" s="262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4"/>
      <c r="AA3" s="247" t="s">
        <v>41</v>
      </c>
      <c r="AB3" s="247"/>
      <c r="AC3" s="247"/>
      <c r="AD3" s="248">
        <v>43725</v>
      </c>
      <c r="AE3" s="249"/>
      <c r="AF3" s="54"/>
    </row>
    <row r="4" spans="1:34" ht="30" customHeight="1" thickBot="1" x14ac:dyDescent="0.25">
      <c r="A4" s="53"/>
      <c r="B4" s="274"/>
      <c r="C4" s="275"/>
      <c r="D4" s="275"/>
      <c r="E4" s="275"/>
      <c r="F4" s="275"/>
      <c r="G4" s="275"/>
      <c r="H4" s="275"/>
      <c r="I4" s="276"/>
      <c r="J4" s="265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7"/>
      <c r="AA4" s="250" t="s">
        <v>42</v>
      </c>
      <c r="AB4" s="250"/>
      <c r="AC4" s="250"/>
      <c r="AD4" s="251" t="s">
        <v>349</v>
      </c>
      <c r="AE4" s="252"/>
      <c r="AF4" s="54"/>
    </row>
    <row r="5" spans="1:34" ht="9" customHeight="1" thickBo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5"/>
    </row>
    <row r="6" spans="1:34" ht="5.25" customHeight="1" x14ac:dyDescent="0.25">
      <c r="A6" s="54"/>
      <c r="B6" s="56"/>
      <c r="C6" s="57"/>
      <c r="D6" s="57"/>
      <c r="E6" s="58"/>
      <c r="F6" s="59"/>
      <c r="G6" s="59"/>
      <c r="H6" s="59"/>
      <c r="I6" s="59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0"/>
      <c r="W6" s="60"/>
      <c r="X6" s="61"/>
      <c r="Y6" s="258"/>
      <c r="Z6" s="258"/>
      <c r="AA6" s="277"/>
      <c r="AB6" s="278"/>
      <c r="AC6" s="278"/>
      <c r="AD6" s="278"/>
      <c r="AE6" s="62"/>
      <c r="AF6" s="54"/>
    </row>
    <row r="7" spans="1:34" ht="18.75" customHeight="1" x14ac:dyDescent="0.25">
      <c r="A7" s="54"/>
      <c r="B7" s="63"/>
      <c r="C7" s="293" t="s">
        <v>1</v>
      </c>
      <c r="D7" s="294"/>
      <c r="E7" s="291">
        <f ca="1">TODAY()</f>
        <v>44768</v>
      </c>
      <c r="F7" s="292"/>
      <c r="G7" s="64"/>
      <c r="H7" s="64"/>
      <c r="I7" s="64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6"/>
      <c r="W7" s="66"/>
      <c r="X7" s="67"/>
      <c r="Y7" s="68"/>
      <c r="Z7" s="68"/>
      <c r="AA7" s="69"/>
      <c r="AB7" s="66"/>
      <c r="AC7" s="66"/>
      <c r="AD7" s="66"/>
      <c r="AE7" s="70"/>
      <c r="AF7" s="54"/>
    </row>
    <row r="8" spans="1:34" ht="8.25" customHeight="1" x14ac:dyDescent="0.25">
      <c r="A8" s="54"/>
      <c r="B8" s="63"/>
      <c r="C8" s="66"/>
      <c r="D8" s="66"/>
      <c r="E8" s="66"/>
      <c r="F8" s="66"/>
      <c r="G8" s="66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6"/>
      <c r="W8" s="66"/>
      <c r="X8" s="67"/>
      <c r="Y8" s="68"/>
      <c r="Z8" s="68"/>
      <c r="AA8" s="66"/>
      <c r="AB8" s="66"/>
      <c r="AC8" s="66"/>
      <c r="AD8" s="66"/>
      <c r="AE8" s="71"/>
      <c r="AF8" s="54"/>
    </row>
    <row r="9" spans="1:34" ht="30" customHeight="1" x14ac:dyDescent="0.2">
      <c r="A9" s="54"/>
      <c r="B9" s="63"/>
      <c r="C9" s="290" t="s">
        <v>0</v>
      </c>
      <c r="D9" s="290"/>
      <c r="E9" s="290"/>
      <c r="F9" s="290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66"/>
      <c r="T9" s="227" t="s">
        <v>3</v>
      </c>
      <c r="U9" s="227"/>
      <c r="V9" s="227"/>
      <c r="W9" s="279"/>
      <c r="X9" s="279"/>
      <c r="Y9" s="279"/>
      <c r="Z9" s="279"/>
      <c r="AA9" s="279"/>
      <c r="AB9" s="279"/>
      <c r="AC9" s="279"/>
      <c r="AD9" s="279"/>
      <c r="AE9" s="71"/>
      <c r="AF9" s="54"/>
    </row>
    <row r="10" spans="1:34" ht="27.75" customHeight="1" x14ac:dyDescent="0.2">
      <c r="A10" s="54"/>
      <c r="B10" s="63"/>
      <c r="C10" s="290" t="s">
        <v>30</v>
      </c>
      <c r="D10" s="290"/>
      <c r="E10" s="290"/>
      <c r="F10" s="290"/>
      <c r="G10" s="253"/>
      <c r="H10" s="254"/>
      <c r="I10" s="254"/>
      <c r="J10" s="254"/>
      <c r="K10" s="72" t="s">
        <v>31</v>
      </c>
      <c r="L10" s="255"/>
      <c r="M10" s="255"/>
      <c r="N10" s="255"/>
      <c r="O10" s="255"/>
      <c r="P10" s="255"/>
      <c r="Q10" s="255"/>
      <c r="R10" s="256"/>
      <c r="S10" s="66"/>
      <c r="T10" s="227" t="s">
        <v>29</v>
      </c>
      <c r="U10" s="227"/>
      <c r="V10" s="227"/>
      <c r="W10" s="280"/>
      <c r="X10" s="280"/>
      <c r="Y10" s="280"/>
      <c r="Z10" s="280"/>
      <c r="AA10" s="280"/>
      <c r="AB10" s="280"/>
      <c r="AC10" s="280"/>
      <c r="AD10" s="280"/>
      <c r="AE10" s="71"/>
      <c r="AF10" s="54"/>
    </row>
    <row r="11" spans="1:34" ht="7.5" customHeight="1" thickBot="1" x14ac:dyDescent="0.3">
      <c r="A11" s="54"/>
      <c r="B11" s="73"/>
      <c r="C11" s="74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6"/>
      <c r="T11" s="77"/>
      <c r="U11" s="77"/>
      <c r="V11" s="77"/>
      <c r="W11" s="78"/>
      <c r="X11" s="78"/>
      <c r="Y11" s="78"/>
      <c r="Z11" s="78"/>
      <c r="AA11" s="78"/>
      <c r="AB11" s="78"/>
      <c r="AC11" s="78"/>
      <c r="AD11" s="78"/>
      <c r="AE11" s="79"/>
      <c r="AF11" s="54"/>
    </row>
    <row r="12" spans="1:34" ht="30" customHeight="1" thickBot="1" x14ac:dyDescent="0.25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81"/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54"/>
    </row>
    <row r="13" spans="1:34" s="3" customFormat="1" ht="8.1" customHeight="1" x14ac:dyDescent="0.2">
      <c r="A13" s="82"/>
      <c r="B13" s="83"/>
      <c r="C13" s="190"/>
      <c r="D13" s="190"/>
      <c r="E13" s="84"/>
      <c r="F13" s="84"/>
      <c r="G13" s="84"/>
      <c r="H13" s="84"/>
      <c r="I13" s="84"/>
      <c r="J13" s="84"/>
      <c r="K13" s="84"/>
      <c r="L13" s="84"/>
      <c r="M13" s="84"/>
      <c r="N13" s="85"/>
      <c r="O13" s="86"/>
      <c r="P13" s="86"/>
      <c r="Q13" s="86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7"/>
      <c r="AF13" s="82"/>
      <c r="AG13" s="4"/>
    </row>
    <row r="14" spans="1:34" ht="30.75" customHeight="1" x14ac:dyDescent="0.2">
      <c r="A14" s="80"/>
      <c r="B14" s="63"/>
      <c r="C14" s="198" t="s">
        <v>4</v>
      </c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88"/>
      <c r="AF14" s="54"/>
    </row>
    <row r="15" spans="1:34" s="3" customFormat="1" ht="8.25" customHeight="1" x14ac:dyDescent="0.2">
      <c r="A15" s="82"/>
      <c r="B15" s="89"/>
      <c r="C15" s="199"/>
      <c r="D15" s="199"/>
      <c r="E15" s="90"/>
      <c r="F15" s="90"/>
      <c r="G15" s="90"/>
      <c r="H15" s="90"/>
      <c r="I15" s="90"/>
      <c r="J15" s="90"/>
      <c r="K15" s="90"/>
      <c r="L15" s="90"/>
      <c r="M15" s="90"/>
      <c r="N15" s="91"/>
      <c r="O15" s="92"/>
      <c r="P15" s="92"/>
      <c r="Q15" s="92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3"/>
      <c r="AF15" s="82"/>
      <c r="AG15" s="4"/>
    </row>
    <row r="16" spans="1:34" s="3" customFormat="1" ht="26.1" customHeight="1" x14ac:dyDescent="0.2">
      <c r="A16" s="82"/>
      <c r="B16" s="89"/>
      <c r="C16" s="237" t="s">
        <v>52</v>
      </c>
      <c r="D16" s="229" t="s">
        <v>5</v>
      </c>
      <c r="E16" s="229"/>
      <c r="F16" s="229"/>
      <c r="G16" s="229"/>
      <c r="H16" s="286" t="s">
        <v>68</v>
      </c>
      <c r="I16" s="286"/>
      <c r="J16" s="38"/>
      <c r="K16" s="91"/>
      <c r="L16" s="240" t="s">
        <v>6</v>
      </c>
      <c r="M16" s="227" t="s">
        <v>38</v>
      </c>
      <c r="N16" s="227"/>
      <c r="O16" s="227"/>
      <c r="P16" s="227"/>
      <c r="Q16" s="242" t="s">
        <v>35</v>
      </c>
      <c r="R16" s="242"/>
      <c r="S16" s="242"/>
      <c r="T16" s="243"/>
      <c r="U16" s="295" t="str">
        <f>IF(Q16="ESB","Ral Kodu :","")</f>
        <v/>
      </c>
      <c r="V16" s="295"/>
      <c r="W16" s="234" t="s">
        <v>98</v>
      </c>
      <c r="X16" s="235"/>
      <c r="Y16" s="91"/>
      <c r="Z16" s="214" t="s">
        <v>336</v>
      </c>
      <c r="AA16" s="200" t="s">
        <v>338</v>
      </c>
      <c r="AB16" s="201"/>
      <c r="AC16" s="206" t="str">
        <f>IF(H16="E_01","E120",IF(H16="C_01","E120",IF(H16="B_01","E120",IF(H16="B_20","E120",IF(H16="H_MAX","E120",IF(H16="L_FIT",""))))))</f>
        <v>E120</v>
      </c>
      <c r="AD16" s="207"/>
      <c r="AE16" s="93"/>
      <c r="AF16" s="82"/>
      <c r="AG16" s="4"/>
      <c r="AH16" s="35" t="str">
        <f>H16&amp;" "&amp;H19</f>
        <v xml:space="preserve">B_01 </v>
      </c>
    </row>
    <row r="17" spans="1:40" s="3" customFormat="1" ht="26.1" customHeight="1" x14ac:dyDescent="0.2">
      <c r="A17" s="82"/>
      <c r="B17" s="89"/>
      <c r="C17" s="238"/>
      <c r="D17" s="228" t="s">
        <v>49</v>
      </c>
      <c r="E17" s="228"/>
      <c r="F17" s="228"/>
      <c r="G17" s="228"/>
      <c r="H17" s="287">
        <v>0</v>
      </c>
      <c r="I17" s="287"/>
      <c r="J17" s="39" t="s">
        <v>53</v>
      </c>
      <c r="K17" s="91"/>
      <c r="L17" s="240"/>
      <c r="M17" s="227" t="s">
        <v>33</v>
      </c>
      <c r="N17" s="227"/>
      <c r="O17" s="227"/>
      <c r="P17" s="227"/>
      <c r="Q17" s="242" t="s">
        <v>35</v>
      </c>
      <c r="R17" s="242"/>
      <c r="S17" s="242"/>
      <c r="T17" s="243"/>
      <c r="U17" s="295" t="str">
        <f>IF(Q17="ESB","Ral Kodu :","")</f>
        <v/>
      </c>
      <c r="V17" s="295"/>
      <c r="W17" s="234" t="s">
        <v>100</v>
      </c>
      <c r="X17" s="235"/>
      <c r="Y17" s="91"/>
      <c r="Z17" s="215"/>
      <c r="AA17" s="202"/>
      <c r="AB17" s="203"/>
      <c r="AC17" s="208"/>
      <c r="AD17" s="209"/>
      <c r="AE17" s="93"/>
      <c r="AF17" s="82"/>
      <c r="AG17" s="4"/>
    </row>
    <row r="18" spans="1:40" s="3" customFormat="1" ht="26.1" customHeight="1" x14ac:dyDescent="0.2">
      <c r="A18" s="82"/>
      <c r="B18" s="89"/>
      <c r="C18" s="238"/>
      <c r="D18" s="228" t="s">
        <v>39</v>
      </c>
      <c r="E18" s="228"/>
      <c r="F18" s="228"/>
      <c r="G18" s="228"/>
      <c r="H18" s="287">
        <v>0</v>
      </c>
      <c r="I18" s="287"/>
      <c r="J18" s="39" t="s">
        <v>53</v>
      </c>
      <c r="K18" s="91"/>
      <c r="L18" s="240"/>
      <c r="M18" s="227" t="s">
        <v>34</v>
      </c>
      <c r="N18" s="227"/>
      <c r="O18" s="227"/>
      <c r="P18" s="227"/>
      <c r="Q18" s="242" t="s">
        <v>35</v>
      </c>
      <c r="R18" s="242"/>
      <c r="S18" s="242"/>
      <c r="T18" s="243"/>
      <c r="U18" s="241" t="str">
        <f>IF(Q18="ESB","Ral Kodu:","")</f>
        <v/>
      </c>
      <c r="V18" s="241"/>
      <c r="W18" s="234" t="s">
        <v>96</v>
      </c>
      <c r="X18" s="235"/>
      <c r="Y18" s="91"/>
      <c r="Z18" s="215"/>
      <c r="AA18" s="200" t="s">
        <v>339</v>
      </c>
      <c r="AB18" s="201"/>
      <c r="AC18" s="210" t="str">
        <f>IF(AH16="C_01 2 PNL - SAĞ TEL","EI45",IF(AH16="C_01 2 PNL - SOL TEL","EI45",IF(AH16="B_01 2 PNL - MERKEZ","EI60",IF(AH16="B_01 2 PNL - SAĞ TEL","EI60",IF(AH16="B_01 2 PNL - SOL TEL","EI60","")))))</f>
        <v/>
      </c>
      <c r="AD18" s="210"/>
      <c r="AE18" s="93"/>
      <c r="AF18" s="82"/>
      <c r="AG18" s="4"/>
    </row>
    <row r="19" spans="1:40" s="3" customFormat="1" ht="26.1" customHeight="1" x14ac:dyDescent="0.2">
      <c r="A19" s="82"/>
      <c r="B19" s="89"/>
      <c r="C19" s="238"/>
      <c r="D19" s="228" t="s">
        <v>90</v>
      </c>
      <c r="E19" s="228"/>
      <c r="F19" s="228"/>
      <c r="G19" s="36" t="str">
        <f>IF(H16="B_01","B_01p",IF(H16="C_01","C_01p",IF(H16="B_20","B_20p",IF(H16="H_MAX","H_MAXp","L_FITp"))))</f>
        <v>B_01p</v>
      </c>
      <c r="H19" s="287"/>
      <c r="I19" s="287"/>
      <c r="J19" s="40"/>
      <c r="K19" s="91"/>
      <c r="L19" s="240"/>
      <c r="M19" s="227" t="s">
        <v>332</v>
      </c>
      <c r="N19" s="227"/>
      <c r="O19" s="227"/>
      <c r="P19" s="227"/>
      <c r="Q19" s="242" t="s">
        <v>290</v>
      </c>
      <c r="R19" s="242"/>
      <c r="S19" s="242"/>
      <c r="T19" s="243"/>
      <c r="U19" s="295" t="str">
        <f>IF(Q19="VAR","Adet :","")</f>
        <v/>
      </c>
      <c r="V19" s="295"/>
      <c r="W19" s="234">
        <v>1</v>
      </c>
      <c r="X19" s="235"/>
      <c r="Y19" s="91"/>
      <c r="Z19" s="215"/>
      <c r="AA19" s="202"/>
      <c r="AB19" s="203"/>
      <c r="AC19" s="210"/>
      <c r="AD19" s="210"/>
      <c r="AE19" s="93"/>
      <c r="AF19" s="82"/>
      <c r="AG19" s="4"/>
    </row>
    <row r="20" spans="1:40" s="3" customFormat="1" ht="26.1" customHeight="1" x14ac:dyDescent="0.2">
      <c r="A20" s="82"/>
      <c r="B20" s="89"/>
      <c r="C20" s="238"/>
      <c r="D20" s="228" t="s">
        <v>7</v>
      </c>
      <c r="E20" s="228"/>
      <c r="F20" s="228"/>
      <c r="G20" s="228"/>
      <c r="H20" s="287"/>
      <c r="I20" s="287"/>
      <c r="J20" s="39" t="s">
        <v>28</v>
      </c>
      <c r="K20" s="91"/>
      <c r="L20" s="240"/>
      <c r="M20" s="236" t="s">
        <v>291</v>
      </c>
      <c r="N20" s="236"/>
      <c r="O20" s="236"/>
      <c r="P20" s="236"/>
      <c r="Q20" s="242" t="s">
        <v>35</v>
      </c>
      <c r="R20" s="242"/>
      <c r="S20" s="242"/>
      <c r="T20" s="243"/>
      <c r="U20" s="241" t="str">
        <f>IF(Q20="ESB","Ral Kodu:","")</f>
        <v/>
      </c>
      <c r="V20" s="241"/>
      <c r="W20" s="234" t="s">
        <v>96</v>
      </c>
      <c r="X20" s="235"/>
      <c r="Y20" s="91"/>
      <c r="Z20" s="215"/>
      <c r="AA20" s="200" t="s">
        <v>340</v>
      </c>
      <c r="AB20" s="204"/>
      <c r="AC20" s="210" t="str">
        <f>IF(AH16="C_01 2 PNL - MERKEZ","EW60","")&amp;IF(AH16="C_01 2 PNL - SAĞ TEL","EW60","")&amp;IF(AH16="C_01 2 PNL - SOL TEL","EW60","")&amp;IF(AH16="B_01 2 PNL - MERKEZ","EW60","")&amp;IF(AH16="B_01 2 PNL - SAĞ TEL","EW60","")&amp;IF(AH16="B_01 2 PNL - SOL TEL","EW60","")&amp;IF(AH16="B_01 3 PNL - SAĞ TEL","EW20","")&amp;IF(AH16="B_01 3 PNL - SOL TEL","EW20","")&amp;IF(AH16="B_01 4 PNL - MERKEZ","EW30","")&amp;IF(H16="B_20","EW20","")</f>
        <v/>
      </c>
      <c r="AD20" s="210"/>
      <c r="AE20" s="93"/>
      <c r="AF20" s="82"/>
      <c r="AG20" s="4"/>
    </row>
    <row r="21" spans="1:40" s="3" customFormat="1" ht="26.1" customHeight="1" x14ac:dyDescent="0.2">
      <c r="A21" s="82"/>
      <c r="B21" s="89"/>
      <c r="C21" s="239"/>
      <c r="D21" s="296" t="s">
        <v>8</v>
      </c>
      <c r="E21" s="296"/>
      <c r="F21" s="296"/>
      <c r="G21" s="37" t="str">
        <f>IF(H16="B_01","B_01y",IF(H16="C_01","C_01y",IF(H16="B_20","B_20y",IF(H16="H_MAX","H_MAXy","L_FITy"))))</f>
        <v>B_01y</v>
      </c>
      <c r="H21" s="194"/>
      <c r="I21" s="194"/>
      <c r="J21" s="41" t="s">
        <v>28</v>
      </c>
      <c r="K21" s="91"/>
      <c r="L21" s="240"/>
      <c r="M21" s="236" t="s">
        <v>292</v>
      </c>
      <c r="N21" s="236"/>
      <c r="O21" s="236"/>
      <c r="P21" s="236"/>
      <c r="Q21" s="242" t="s">
        <v>35</v>
      </c>
      <c r="R21" s="242"/>
      <c r="S21" s="242"/>
      <c r="T21" s="243"/>
      <c r="U21" s="241" t="str">
        <f>IF(Q21="ESB","Ral Kodu:","")</f>
        <v/>
      </c>
      <c r="V21" s="241"/>
      <c r="W21" s="234" t="s">
        <v>96</v>
      </c>
      <c r="X21" s="235"/>
      <c r="Y21" s="91"/>
      <c r="Z21" s="216"/>
      <c r="AA21" s="202"/>
      <c r="AB21" s="205"/>
      <c r="AC21" s="210"/>
      <c r="AD21" s="210"/>
      <c r="AE21" s="93"/>
      <c r="AF21" s="82"/>
      <c r="AG21" s="4"/>
    </row>
    <row r="22" spans="1:40" s="3" customFormat="1" ht="16.5" customHeight="1" x14ac:dyDescent="0.2">
      <c r="A22" s="82"/>
      <c r="B22" s="89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3"/>
      <c r="AF22" s="82"/>
      <c r="AG22" s="4"/>
    </row>
    <row r="23" spans="1:40" s="3" customFormat="1" ht="6" customHeight="1" x14ac:dyDescent="0.2">
      <c r="A23" s="82"/>
      <c r="B23" s="89"/>
      <c r="C23" s="237" t="s">
        <v>296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94"/>
      <c r="AE23" s="93"/>
      <c r="AF23" s="82"/>
      <c r="AG23" s="4"/>
    </row>
    <row r="24" spans="1:40" s="3" customFormat="1" ht="23.1" customHeight="1" x14ac:dyDescent="0.2">
      <c r="A24" s="82"/>
      <c r="B24" s="89"/>
      <c r="C24" s="238"/>
      <c r="D24" s="91"/>
      <c r="E24" s="42" t="s">
        <v>14</v>
      </c>
      <c r="F24" s="42"/>
      <c r="G24" s="42"/>
      <c r="H24" s="42"/>
      <c r="I24" s="42"/>
      <c r="J24" s="42"/>
      <c r="K24" s="42"/>
      <c r="L24" s="42"/>
      <c r="M24" s="42" t="s">
        <v>22</v>
      </c>
      <c r="N24" s="42"/>
      <c r="O24" s="42"/>
      <c r="P24" s="91"/>
      <c r="Q24" s="42"/>
      <c r="R24" s="91"/>
      <c r="S24" s="42" t="s">
        <v>334</v>
      </c>
      <c r="T24" s="42" t="s">
        <v>51</v>
      </c>
      <c r="U24" s="91"/>
      <c r="V24" s="91" t="s">
        <v>28</v>
      </c>
      <c r="W24" s="91"/>
      <c r="X24" s="91"/>
      <c r="Y24" s="91"/>
      <c r="Z24" s="214" t="s">
        <v>32</v>
      </c>
      <c r="AA24" s="95"/>
      <c r="AB24" s="44" t="s">
        <v>50</v>
      </c>
      <c r="AC24" s="96"/>
      <c r="AD24" s="94"/>
      <c r="AE24" s="93"/>
      <c r="AF24" s="82"/>
      <c r="AG24" s="4"/>
      <c r="AH24" s="2"/>
      <c r="AI24" s="2"/>
      <c r="AJ24" s="2"/>
      <c r="AK24" s="2"/>
      <c r="AL24" s="2"/>
      <c r="AM24" s="2"/>
      <c r="AN24" s="2"/>
    </row>
    <row r="25" spans="1:40" s="3" customFormat="1" ht="23.1" customHeight="1" x14ac:dyDescent="0.2">
      <c r="A25" s="82"/>
      <c r="B25" s="89"/>
      <c r="C25" s="238"/>
      <c r="D25" s="91"/>
      <c r="E25" s="42" t="s">
        <v>15</v>
      </c>
      <c r="F25" s="42"/>
      <c r="G25" s="42"/>
      <c r="H25" s="42"/>
      <c r="I25" s="42"/>
      <c r="J25" s="42"/>
      <c r="K25" s="42"/>
      <c r="L25" s="42"/>
      <c r="M25" s="42" t="s">
        <v>17</v>
      </c>
      <c r="N25" s="42"/>
      <c r="O25" s="42"/>
      <c r="P25" s="91"/>
      <c r="Q25" s="42"/>
      <c r="R25" s="91"/>
      <c r="S25" s="42" t="s">
        <v>23</v>
      </c>
      <c r="T25" s="42"/>
      <c r="U25" s="91"/>
      <c r="V25" s="91"/>
      <c r="W25" s="91"/>
      <c r="X25" s="91"/>
      <c r="Y25" s="91"/>
      <c r="Z25" s="215"/>
      <c r="AA25" s="97"/>
      <c r="AB25" s="42" t="s">
        <v>337</v>
      </c>
      <c r="AC25" s="42"/>
      <c r="AD25" s="98"/>
      <c r="AE25" s="93"/>
      <c r="AF25" s="82"/>
      <c r="AG25" s="4"/>
      <c r="AH25" s="2"/>
      <c r="AI25" s="2"/>
      <c r="AJ25" s="2"/>
      <c r="AK25" s="2"/>
      <c r="AL25" s="2"/>
      <c r="AM25" s="2"/>
      <c r="AN25" s="2"/>
    </row>
    <row r="26" spans="1:40" s="3" customFormat="1" ht="23.1" customHeight="1" x14ac:dyDescent="0.2">
      <c r="A26" s="82"/>
      <c r="B26" s="89"/>
      <c r="C26" s="238"/>
      <c r="D26" s="91"/>
      <c r="E26" s="42" t="s">
        <v>13</v>
      </c>
      <c r="F26" s="42"/>
      <c r="G26" s="42"/>
      <c r="H26" s="45"/>
      <c r="I26" s="99"/>
      <c r="J26" s="99"/>
      <c r="K26" s="99"/>
      <c r="L26" s="42"/>
      <c r="M26" s="42" t="s">
        <v>18</v>
      </c>
      <c r="N26" s="42"/>
      <c r="O26" s="42"/>
      <c r="P26" s="91"/>
      <c r="Q26" s="42"/>
      <c r="R26" s="91"/>
      <c r="S26" s="42" t="s">
        <v>335</v>
      </c>
      <c r="T26" s="100"/>
      <c r="U26" s="100"/>
      <c r="V26" s="100"/>
      <c r="W26" s="100"/>
      <c r="X26" s="91"/>
      <c r="Y26" s="91"/>
      <c r="Z26" s="215"/>
      <c r="AA26" s="97"/>
      <c r="AB26" s="45" t="s">
        <v>10</v>
      </c>
      <c r="AC26" s="42"/>
      <c r="AD26" s="101"/>
      <c r="AE26" s="102"/>
      <c r="AF26" s="91"/>
      <c r="AG26" s="4"/>
      <c r="AH26" s="2"/>
      <c r="AI26" s="2"/>
      <c r="AJ26" s="2"/>
      <c r="AK26" s="2"/>
      <c r="AL26" s="2"/>
      <c r="AM26" s="2"/>
      <c r="AN26" s="2"/>
    </row>
    <row r="27" spans="1:40" s="3" customFormat="1" ht="22.5" customHeight="1" x14ac:dyDescent="0.2">
      <c r="A27" s="82"/>
      <c r="B27" s="89"/>
      <c r="C27" s="238"/>
      <c r="D27" s="91"/>
      <c r="E27" s="42" t="s">
        <v>24</v>
      </c>
      <c r="F27" s="42"/>
      <c r="G27" s="42"/>
      <c r="H27" s="45"/>
      <c r="I27" s="99"/>
      <c r="J27" s="99"/>
      <c r="K27" s="99"/>
      <c r="L27" s="42"/>
      <c r="M27" s="42" t="s">
        <v>19</v>
      </c>
      <c r="N27" s="91"/>
      <c r="O27" s="42"/>
      <c r="P27" s="91"/>
      <c r="Q27" s="42"/>
      <c r="R27" s="91"/>
      <c r="S27" s="42" t="s">
        <v>330</v>
      </c>
      <c r="T27" s="42"/>
      <c r="U27" s="91"/>
      <c r="V27" s="91"/>
      <c r="W27" s="91"/>
      <c r="X27" s="91"/>
      <c r="Y27" s="91"/>
      <c r="Z27" s="215"/>
      <c r="AA27" s="97"/>
      <c r="AB27" s="42" t="s">
        <v>11</v>
      </c>
      <c r="AC27" s="42"/>
      <c r="AD27" s="101"/>
      <c r="AE27" s="102"/>
      <c r="AF27" s="91"/>
      <c r="AG27" s="4"/>
      <c r="AH27" s="5"/>
      <c r="AI27" s="5"/>
      <c r="AJ27" s="5"/>
      <c r="AK27" s="5"/>
      <c r="AL27" s="5"/>
      <c r="AM27" s="5"/>
      <c r="AN27" s="5"/>
    </row>
    <row r="28" spans="1:40" s="3" customFormat="1" ht="22.5" customHeight="1" x14ac:dyDescent="0.2">
      <c r="A28" s="82"/>
      <c r="B28" s="89"/>
      <c r="C28" s="238"/>
      <c r="D28" s="91"/>
      <c r="E28" s="42" t="s">
        <v>16</v>
      </c>
      <c r="F28" s="42"/>
      <c r="G28" s="42"/>
      <c r="H28" s="45"/>
      <c r="I28" s="99"/>
      <c r="J28" s="99"/>
      <c r="K28" s="99"/>
      <c r="L28" s="42"/>
      <c r="M28" s="42" t="s">
        <v>20</v>
      </c>
      <c r="N28" s="91"/>
      <c r="O28" s="42"/>
      <c r="P28" s="91"/>
      <c r="Q28" s="42"/>
      <c r="R28" s="91"/>
      <c r="S28" s="42" t="s">
        <v>331</v>
      </c>
      <c r="T28" s="42"/>
      <c r="U28" s="91"/>
      <c r="V28" s="91"/>
      <c r="W28" s="91"/>
      <c r="X28" s="91"/>
      <c r="Y28" s="91"/>
      <c r="Z28" s="215"/>
      <c r="AA28" s="97"/>
      <c r="AB28" s="42" t="s">
        <v>12</v>
      </c>
      <c r="AC28" s="42"/>
      <c r="AD28" s="101"/>
      <c r="AE28" s="102"/>
      <c r="AF28" s="91"/>
      <c r="AG28" s="4"/>
      <c r="AH28" s="5"/>
      <c r="AI28" s="5"/>
      <c r="AJ28" s="5"/>
      <c r="AK28" s="5"/>
      <c r="AL28" s="5"/>
      <c r="AM28" s="5"/>
      <c r="AN28" s="5"/>
    </row>
    <row r="29" spans="1:40" s="3" customFormat="1" ht="23.1" customHeight="1" x14ac:dyDescent="0.2">
      <c r="A29" s="82"/>
      <c r="B29" s="89"/>
      <c r="C29" s="239"/>
      <c r="D29" s="91"/>
      <c r="E29" s="42" t="s">
        <v>333</v>
      </c>
      <c r="F29" s="42"/>
      <c r="G29" s="42"/>
      <c r="H29" s="45"/>
      <c r="I29" s="99"/>
      <c r="J29" s="99"/>
      <c r="K29" s="99"/>
      <c r="L29" s="42"/>
      <c r="M29" s="42" t="s">
        <v>21</v>
      </c>
      <c r="N29" s="91"/>
      <c r="O29" s="42"/>
      <c r="P29" s="91"/>
      <c r="Q29" s="42"/>
      <c r="R29" s="91"/>
      <c r="S29" s="42"/>
      <c r="T29" s="91"/>
      <c r="U29" s="91"/>
      <c r="V29" s="91"/>
      <c r="W29" s="91"/>
      <c r="X29" s="91"/>
      <c r="Y29" s="91"/>
      <c r="Z29" s="216"/>
      <c r="AA29" s="103"/>
      <c r="AB29" s="104"/>
      <c r="AC29" s="105"/>
      <c r="AD29" s="106"/>
      <c r="AE29" s="102"/>
      <c r="AF29" s="91"/>
      <c r="AG29" s="4"/>
      <c r="AH29" s="7"/>
      <c r="AI29" s="7"/>
      <c r="AJ29" s="7"/>
      <c r="AK29" s="7"/>
      <c r="AL29" s="7"/>
      <c r="AM29" s="7"/>
      <c r="AN29" s="7"/>
    </row>
    <row r="30" spans="1:40" s="3" customFormat="1" ht="4.5" customHeight="1" x14ac:dyDescent="0.2">
      <c r="A30" s="82"/>
      <c r="B30" s="89"/>
      <c r="C30" s="107"/>
      <c r="D30" s="104"/>
      <c r="E30" s="105"/>
      <c r="F30" s="105"/>
      <c r="G30" s="105"/>
      <c r="H30" s="108"/>
      <c r="I30" s="109"/>
      <c r="J30" s="109"/>
      <c r="K30" s="109"/>
      <c r="L30" s="105"/>
      <c r="M30" s="105"/>
      <c r="N30" s="104"/>
      <c r="O30" s="105"/>
      <c r="P30" s="104"/>
      <c r="Q30" s="105"/>
      <c r="R30" s="104"/>
      <c r="S30" s="105"/>
      <c r="T30" s="104"/>
      <c r="U30" s="104"/>
      <c r="V30" s="104"/>
      <c r="W30" s="104"/>
      <c r="X30" s="104"/>
      <c r="Y30" s="104"/>
      <c r="Z30" s="104"/>
      <c r="AA30" s="110"/>
      <c r="AB30" s="111"/>
      <c r="AC30" s="104"/>
      <c r="AD30" s="106"/>
      <c r="AE30" s="102"/>
      <c r="AF30" s="91"/>
      <c r="AG30" s="4"/>
      <c r="AH30" s="7"/>
      <c r="AI30" s="7"/>
      <c r="AJ30" s="7"/>
      <c r="AK30" s="7"/>
      <c r="AL30" s="7"/>
      <c r="AM30" s="7"/>
      <c r="AN30" s="7"/>
    </row>
    <row r="31" spans="1:40" s="5" customFormat="1" ht="11.25" customHeight="1" x14ac:dyDescent="0.35">
      <c r="A31" s="112"/>
      <c r="B31" s="113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92"/>
      <c r="T31" s="92"/>
      <c r="U31" s="92"/>
      <c r="V31" s="92"/>
      <c r="W31" s="92"/>
      <c r="X31" s="115"/>
      <c r="Y31" s="115"/>
      <c r="Z31" s="115"/>
      <c r="AA31" s="115"/>
      <c r="AB31" s="115"/>
      <c r="AC31" s="116"/>
      <c r="AD31" s="116"/>
      <c r="AE31" s="117"/>
      <c r="AF31" s="112"/>
      <c r="AG31" s="6"/>
      <c r="AH31" s="3"/>
      <c r="AI31" s="3"/>
      <c r="AJ31" s="3"/>
      <c r="AK31" s="3"/>
      <c r="AL31" s="3"/>
      <c r="AM31" s="3"/>
      <c r="AN31" s="3"/>
    </row>
    <row r="32" spans="1:40" s="5" customFormat="1" ht="30" customHeight="1" x14ac:dyDescent="0.35">
      <c r="A32" s="112"/>
      <c r="B32" s="113"/>
      <c r="C32" s="219" t="s">
        <v>95</v>
      </c>
      <c r="D32" s="220"/>
      <c r="E32" s="221"/>
      <c r="F32" s="222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4"/>
      <c r="AE32" s="117"/>
      <c r="AF32" s="112"/>
      <c r="AG32" s="6"/>
      <c r="AH32" s="2"/>
      <c r="AI32" s="2"/>
      <c r="AJ32" s="2"/>
      <c r="AK32" s="2"/>
      <c r="AL32" s="2"/>
      <c r="AM32" s="2"/>
      <c r="AN32" s="2"/>
    </row>
    <row r="33" spans="1:40" s="5" customFormat="1" ht="8.1" customHeight="1" thickBot="1" x14ac:dyDescent="0.4">
      <c r="A33" s="112"/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225"/>
      <c r="T33" s="225"/>
      <c r="U33" s="225"/>
      <c r="V33" s="225"/>
      <c r="W33" s="225"/>
      <c r="X33" s="226"/>
      <c r="Y33" s="226"/>
      <c r="Z33" s="226"/>
      <c r="AA33" s="226"/>
      <c r="AB33" s="226"/>
      <c r="AC33" s="120"/>
      <c r="AD33" s="120"/>
      <c r="AE33" s="121"/>
      <c r="AF33" s="112"/>
      <c r="AG33" s="6"/>
      <c r="AH33" s="2"/>
      <c r="AI33" s="2"/>
      <c r="AJ33" s="2"/>
      <c r="AK33" s="2"/>
      <c r="AL33" s="2"/>
      <c r="AM33" s="2"/>
      <c r="AN33" s="2"/>
    </row>
    <row r="34" spans="1:40" ht="30" customHeight="1" thickBot="1" x14ac:dyDescent="0.4">
      <c r="A34" s="54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212"/>
      <c r="T34" s="212"/>
      <c r="U34" s="212"/>
      <c r="V34" s="212"/>
      <c r="W34" s="212"/>
      <c r="X34" s="213"/>
      <c r="Y34" s="213"/>
      <c r="Z34" s="213"/>
      <c r="AA34" s="213"/>
      <c r="AB34" s="213"/>
      <c r="AC34" s="122"/>
      <c r="AD34" s="122"/>
      <c r="AE34" s="122"/>
      <c r="AF34" s="122"/>
    </row>
    <row r="35" spans="1:40" s="3" customFormat="1" ht="8.1" customHeight="1" x14ac:dyDescent="0.2">
      <c r="A35" s="82"/>
      <c r="B35" s="83"/>
      <c r="C35" s="190"/>
      <c r="D35" s="190"/>
      <c r="E35" s="84"/>
      <c r="F35" s="84"/>
      <c r="G35" s="84"/>
      <c r="H35" s="84"/>
      <c r="I35" s="84"/>
      <c r="J35" s="84"/>
      <c r="K35" s="84"/>
      <c r="L35" s="84"/>
      <c r="M35" s="84"/>
      <c r="N35" s="85"/>
      <c r="O35" s="86"/>
      <c r="P35" s="86"/>
      <c r="Q35" s="86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7"/>
      <c r="AF35" s="82"/>
      <c r="AG35" s="4"/>
      <c r="AH35" s="2"/>
      <c r="AI35" s="2"/>
      <c r="AJ35" s="2"/>
      <c r="AK35" s="2"/>
      <c r="AL35" s="2"/>
      <c r="AM35" s="2"/>
      <c r="AN35" s="2"/>
    </row>
    <row r="36" spans="1:40" ht="30.75" customHeight="1" x14ac:dyDescent="0.2">
      <c r="A36" s="80"/>
      <c r="B36" s="63"/>
      <c r="C36" s="191" t="s">
        <v>56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88"/>
      <c r="AF36" s="54"/>
    </row>
    <row r="37" spans="1:40" ht="6.75" customHeight="1" x14ac:dyDescent="0.2">
      <c r="A37" s="54"/>
      <c r="B37" s="63"/>
      <c r="C37" s="123"/>
      <c r="D37" s="123"/>
      <c r="E37" s="123"/>
      <c r="F37" s="123"/>
      <c r="G37" s="124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14"/>
      <c r="S37" s="114"/>
      <c r="T37" s="114"/>
      <c r="U37" s="193"/>
      <c r="V37" s="193"/>
      <c r="W37" s="193"/>
      <c r="X37" s="126"/>
      <c r="Y37" s="126"/>
      <c r="Z37" s="126"/>
      <c r="AA37" s="126"/>
      <c r="AB37" s="126"/>
      <c r="AC37" s="126"/>
      <c r="AD37" s="127"/>
      <c r="AE37" s="128"/>
      <c r="AF37" s="54"/>
    </row>
    <row r="38" spans="1:40" ht="23.1" customHeight="1" x14ac:dyDescent="0.2">
      <c r="A38" s="54"/>
      <c r="B38" s="63"/>
      <c r="C38" s="237" t="s">
        <v>58</v>
      </c>
      <c r="D38" s="297" t="s">
        <v>5</v>
      </c>
      <c r="E38" s="229"/>
      <c r="F38" s="229"/>
      <c r="G38" s="229"/>
      <c r="H38" s="286" t="s">
        <v>74</v>
      </c>
      <c r="I38" s="286"/>
      <c r="J38" s="129"/>
      <c r="K38" s="125"/>
      <c r="L38" s="125"/>
      <c r="M38" s="80"/>
      <c r="N38" s="130"/>
      <c r="O38" s="130"/>
      <c r="P38" s="130"/>
      <c r="Q38" s="130"/>
      <c r="R38" s="130"/>
      <c r="S38" s="130"/>
      <c r="T38" s="130"/>
      <c r="U38" s="131"/>
      <c r="V38" s="131"/>
      <c r="W38" s="131"/>
      <c r="X38" s="126"/>
      <c r="Y38" s="126"/>
      <c r="Z38" s="55"/>
      <c r="AA38" s="55"/>
      <c r="AB38" s="55"/>
      <c r="AC38" s="55"/>
      <c r="AD38" s="55"/>
      <c r="AE38" s="128"/>
      <c r="AF38" s="54"/>
      <c r="AH38" s="5"/>
      <c r="AI38" s="5"/>
      <c r="AJ38" s="5"/>
      <c r="AK38" s="5"/>
      <c r="AL38" s="5"/>
      <c r="AM38" s="5"/>
      <c r="AN38" s="5"/>
    </row>
    <row r="39" spans="1:40" ht="23.1" customHeight="1" x14ac:dyDescent="0.2">
      <c r="A39" s="54"/>
      <c r="B39" s="63"/>
      <c r="C39" s="238"/>
      <c r="D39" s="282" t="s">
        <v>54</v>
      </c>
      <c r="E39" s="228"/>
      <c r="F39" s="228"/>
      <c r="G39" s="228"/>
      <c r="H39" s="287">
        <v>0</v>
      </c>
      <c r="I39" s="287"/>
      <c r="J39" s="39" t="s">
        <v>53</v>
      </c>
      <c r="K39" s="125"/>
      <c r="L39" s="125"/>
      <c r="M39" s="80"/>
      <c r="N39" s="130"/>
      <c r="O39" s="130"/>
      <c r="P39" s="130"/>
      <c r="Q39" s="130"/>
      <c r="R39" s="130"/>
      <c r="S39" s="130"/>
      <c r="T39" s="130"/>
      <c r="U39" s="131"/>
      <c r="V39" s="131"/>
      <c r="W39" s="130"/>
      <c r="X39" s="126"/>
      <c r="Y39" s="126"/>
      <c r="Z39" s="55"/>
      <c r="AA39" s="55"/>
      <c r="AB39" s="55"/>
      <c r="AC39" s="55"/>
      <c r="AD39" s="55"/>
      <c r="AE39" s="128"/>
      <c r="AF39" s="54"/>
      <c r="AH39" s="5"/>
      <c r="AI39" s="5"/>
      <c r="AJ39" s="5"/>
      <c r="AK39" s="5"/>
      <c r="AL39" s="5"/>
      <c r="AM39" s="5"/>
      <c r="AN39" s="5"/>
    </row>
    <row r="40" spans="1:40" ht="23.1" customHeight="1" x14ac:dyDescent="0.2">
      <c r="A40" s="54"/>
      <c r="B40" s="63"/>
      <c r="C40" s="238"/>
      <c r="D40" s="282" t="s">
        <v>346</v>
      </c>
      <c r="E40" s="228"/>
      <c r="F40" s="228"/>
      <c r="G40" s="228"/>
      <c r="H40" s="287">
        <v>700</v>
      </c>
      <c r="I40" s="287"/>
      <c r="J40" s="39" t="s">
        <v>329</v>
      </c>
      <c r="K40" s="298" t="s">
        <v>347</v>
      </c>
      <c r="L40" s="299"/>
      <c r="M40" s="299"/>
      <c r="N40" s="299"/>
      <c r="O40" s="46">
        <f>H40-75</f>
        <v>625</v>
      </c>
      <c r="P40" s="211" t="s">
        <v>28</v>
      </c>
      <c r="Q40" s="211"/>
      <c r="R40" s="130"/>
      <c r="S40" s="130"/>
      <c r="T40" s="130"/>
      <c r="U40" s="131"/>
      <c r="V40" s="131"/>
      <c r="W40" s="131"/>
      <c r="X40" s="126"/>
      <c r="Y40" s="126"/>
      <c r="Z40" s="55"/>
      <c r="AA40" s="55"/>
      <c r="AB40" s="55"/>
      <c r="AC40" s="55"/>
      <c r="AD40" s="55"/>
      <c r="AE40" s="128"/>
      <c r="AF40" s="54"/>
      <c r="AH40" s="7"/>
      <c r="AI40" s="7"/>
      <c r="AJ40" s="7"/>
      <c r="AK40" s="7"/>
      <c r="AL40" s="7"/>
      <c r="AM40" s="7"/>
      <c r="AN40" s="7"/>
    </row>
    <row r="41" spans="1:40" ht="23.1" customHeight="1" x14ac:dyDescent="0.2">
      <c r="A41" s="54"/>
      <c r="B41" s="63"/>
      <c r="C41" s="238"/>
      <c r="D41" s="282" t="s">
        <v>9</v>
      </c>
      <c r="E41" s="228"/>
      <c r="F41" s="228"/>
      <c r="G41" s="228"/>
      <c r="H41" s="287">
        <v>2000</v>
      </c>
      <c r="I41" s="287"/>
      <c r="J41" s="39" t="s">
        <v>28</v>
      </c>
      <c r="K41" s="125"/>
      <c r="L41" s="125"/>
      <c r="M41" s="80"/>
      <c r="N41" s="130"/>
      <c r="O41" s="130"/>
      <c r="P41" s="130"/>
      <c r="Q41" s="130"/>
      <c r="R41" s="130"/>
      <c r="S41" s="130"/>
      <c r="T41" s="130"/>
      <c r="U41" s="131"/>
      <c r="V41" s="131"/>
      <c r="W41" s="131"/>
      <c r="X41" s="126"/>
      <c r="Y41" s="126"/>
      <c r="Z41" s="55"/>
      <c r="AA41" s="55"/>
      <c r="AB41" s="55"/>
      <c r="AC41" s="55"/>
      <c r="AD41" s="55"/>
      <c r="AE41" s="128"/>
      <c r="AF41" s="54"/>
      <c r="AH41" s="7"/>
      <c r="AI41" s="7"/>
      <c r="AJ41" s="7"/>
      <c r="AK41" s="7"/>
      <c r="AL41" s="7"/>
      <c r="AM41" s="7"/>
      <c r="AN41" s="7"/>
    </row>
    <row r="42" spans="1:40" ht="23.1" customHeight="1" x14ac:dyDescent="0.2">
      <c r="A42" s="54"/>
      <c r="B42" s="63"/>
      <c r="C42" s="239"/>
      <c r="D42" s="195" t="s">
        <v>6</v>
      </c>
      <c r="E42" s="196"/>
      <c r="F42" s="196"/>
      <c r="G42" s="196"/>
      <c r="H42" s="194" t="s">
        <v>35</v>
      </c>
      <c r="I42" s="194"/>
      <c r="J42" s="132" t="str">
        <f>IF(H42="ESB","Ral K:","")</f>
        <v/>
      </c>
      <c r="K42" s="217" t="s">
        <v>96</v>
      </c>
      <c r="L42" s="218"/>
      <c r="M42" s="80"/>
      <c r="N42" s="130"/>
      <c r="O42" s="130"/>
      <c r="P42" s="130"/>
      <c r="Q42" s="130"/>
      <c r="R42" s="130"/>
      <c r="S42" s="130"/>
      <c r="T42" s="130"/>
      <c r="U42" s="133"/>
      <c r="V42" s="133"/>
      <c r="W42" s="133"/>
      <c r="X42" s="126"/>
      <c r="Y42" s="126"/>
      <c r="Z42" s="55"/>
      <c r="AA42" s="55"/>
      <c r="AB42" s="55"/>
      <c r="AC42" s="55"/>
      <c r="AD42" s="55"/>
      <c r="AE42" s="134"/>
      <c r="AF42" s="54"/>
      <c r="AH42" s="3"/>
      <c r="AI42" s="3"/>
      <c r="AJ42" s="3"/>
      <c r="AK42" s="3"/>
      <c r="AL42" s="3"/>
      <c r="AM42" s="3"/>
      <c r="AN42" s="3"/>
    </row>
    <row r="43" spans="1:40" s="5" customFormat="1" ht="6.75" customHeight="1" x14ac:dyDescent="0.35">
      <c r="A43" s="112"/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92"/>
      <c r="T43" s="92"/>
      <c r="U43" s="92"/>
      <c r="V43" s="92"/>
      <c r="W43" s="92"/>
      <c r="X43" s="115"/>
      <c r="Y43" s="115"/>
      <c r="Z43" s="115"/>
      <c r="AA43" s="115"/>
      <c r="AB43" s="115"/>
      <c r="AC43" s="116"/>
      <c r="AD43" s="116"/>
      <c r="AE43" s="117"/>
      <c r="AF43" s="112"/>
      <c r="AG43" s="6"/>
      <c r="AH43" s="2"/>
      <c r="AI43" s="2"/>
      <c r="AJ43" s="2"/>
      <c r="AK43" s="2"/>
      <c r="AL43" s="2"/>
      <c r="AM43" s="2"/>
      <c r="AN43" s="2"/>
    </row>
    <row r="44" spans="1:40" s="5" customFormat="1" ht="30" customHeight="1" x14ac:dyDescent="0.35">
      <c r="A44" s="112"/>
      <c r="B44" s="113"/>
      <c r="C44" s="219" t="s">
        <v>95</v>
      </c>
      <c r="D44" s="220"/>
      <c r="E44" s="221"/>
      <c r="F44" s="222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4"/>
      <c r="AE44" s="117"/>
      <c r="AF44" s="112"/>
      <c r="AG44" s="6"/>
      <c r="AH44" s="3"/>
      <c r="AI44" s="3"/>
      <c r="AJ44" s="3"/>
      <c r="AK44" s="3"/>
      <c r="AL44" s="3"/>
      <c r="AM44" s="3"/>
      <c r="AN44" s="3"/>
    </row>
    <row r="45" spans="1:40" s="7" customFormat="1" ht="8.1" customHeight="1" thickBot="1" x14ac:dyDescent="0.35">
      <c r="A45" s="135"/>
      <c r="B45" s="136"/>
      <c r="C45" s="137"/>
      <c r="D45" s="138"/>
      <c r="E45" s="139"/>
      <c r="F45" s="140"/>
      <c r="G45" s="139"/>
      <c r="H45" s="140"/>
      <c r="I45" s="140"/>
      <c r="J45" s="139"/>
      <c r="K45" s="141"/>
      <c r="L45" s="141"/>
      <c r="M45" s="141"/>
      <c r="N45" s="141"/>
      <c r="O45" s="141"/>
      <c r="P45" s="141"/>
      <c r="Q45" s="140"/>
      <c r="R45" s="139"/>
      <c r="S45" s="140"/>
      <c r="T45" s="142"/>
      <c r="U45" s="142"/>
      <c r="V45" s="142"/>
      <c r="W45" s="143"/>
      <c r="X45" s="140"/>
      <c r="Y45" s="140"/>
      <c r="Z45" s="140"/>
      <c r="AA45" s="140"/>
      <c r="AB45" s="144"/>
      <c r="AC45" s="140"/>
      <c r="AD45" s="144"/>
      <c r="AE45" s="145"/>
      <c r="AF45" s="135"/>
      <c r="AG45" s="13"/>
      <c r="AH45" s="3"/>
      <c r="AI45" s="3"/>
      <c r="AJ45" s="3"/>
      <c r="AK45" s="3"/>
      <c r="AL45" s="3"/>
      <c r="AM45" s="3"/>
      <c r="AN45" s="3"/>
    </row>
    <row r="46" spans="1:40" s="7" customFormat="1" ht="30" customHeight="1" thickBot="1" x14ac:dyDescent="0.4">
      <c r="A46" s="13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288"/>
      <c r="T46" s="288"/>
      <c r="U46" s="288"/>
      <c r="V46" s="288"/>
      <c r="W46" s="288"/>
      <c r="X46" s="289"/>
      <c r="Y46" s="289"/>
      <c r="Z46" s="289"/>
      <c r="AA46" s="289"/>
      <c r="AB46" s="289"/>
      <c r="AC46" s="147"/>
      <c r="AD46" s="147"/>
      <c r="AE46" s="147"/>
      <c r="AF46" s="80"/>
      <c r="AG46" s="13"/>
      <c r="AH46" s="3"/>
      <c r="AI46" s="3"/>
      <c r="AJ46" s="3"/>
      <c r="AK46" s="3"/>
      <c r="AL46" s="3"/>
      <c r="AM46" s="3"/>
      <c r="AN46" s="3"/>
    </row>
    <row r="47" spans="1:40" s="3" customFormat="1" ht="8.1" customHeight="1" x14ac:dyDescent="0.2">
      <c r="A47" s="82"/>
      <c r="B47" s="83"/>
      <c r="C47" s="190"/>
      <c r="D47" s="190"/>
      <c r="E47" s="84"/>
      <c r="F47" s="84"/>
      <c r="G47" s="84"/>
      <c r="H47" s="84"/>
      <c r="I47" s="84"/>
      <c r="J47" s="84"/>
      <c r="K47" s="84"/>
      <c r="L47" s="84"/>
      <c r="M47" s="84"/>
      <c r="N47" s="85"/>
      <c r="O47" s="86"/>
      <c r="P47" s="86"/>
      <c r="Q47" s="86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7"/>
      <c r="AF47" s="82"/>
      <c r="AG47" s="4"/>
    </row>
    <row r="48" spans="1:40" ht="30.75" customHeight="1" x14ac:dyDescent="0.2">
      <c r="A48" s="80"/>
      <c r="B48" s="63"/>
      <c r="C48" s="191" t="s">
        <v>59</v>
      </c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88"/>
      <c r="AF48" s="54"/>
      <c r="AH48" s="3"/>
      <c r="AI48" s="3"/>
      <c r="AJ48" s="3"/>
      <c r="AK48" s="3"/>
      <c r="AL48" s="3"/>
      <c r="AM48" s="3"/>
      <c r="AN48" s="3"/>
    </row>
    <row r="49" spans="1:40" ht="6.75" customHeight="1" x14ac:dyDescent="0.2">
      <c r="A49" s="54"/>
      <c r="B49" s="63"/>
      <c r="C49" s="123"/>
      <c r="D49" s="123"/>
      <c r="E49" s="123"/>
      <c r="F49" s="123"/>
      <c r="G49" s="124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14"/>
      <c r="S49" s="114"/>
      <c r="T49" s="114"/>
      <c r="U49" s="193"/>
      <c r="V49" s="193"/>
      <c r="W49" s="193"/>
      <c r="X49" s="126"/>
      <c r="Y49" s="126"/>
      <c r="Z49" s="126"/>
      <c r="AA49" s="126"/>
      <c r="AB49" s="126"/>
      <c r="AC49" s="126"/>
      <c r="AD49" s="127"/>
      <c r="AE49" s="128"/>
      <c r="AF49" s="54"/>
      <c r="AH49" s="3"/>
      <c r="AI49" s="3"/>
      <c r="AJ49" s="3"/>
      <c r="AK49" s="3"/>
      <c r="AL49" s="3"/>
      <c r="AM49" s="3"/>
      <c r="AN49" s="3"/>
    </row>
    <row r="50" spans="1:40" ht="23.1" customHeight="1" x14ac:dyDescent="0.2">
      <c r="A50" s="54"/>
      <c r="B50" s="63"/>
      <c r="C50" s="214" t="s">
        <v>58</v>
      </c>
      <c r="D50" s="47" t="s">
        <v>54</v>
      </c>
      <c r="E50" s="48"/>
      <c r="F50" s="48"/>
      <c r="G50" s="48"/>
      <c r="H50" s="286">
        <v>0</v>
      </c>
      <c r="I50" s="286"/>
      <c r="J50" s="38" t="s">
        <v>53</v>
      </c>
      <c r="K50" s="125"/>
      <c r="L50" s="125"/>
      <c r="M50" s="125"/>
      <c r="N50" s="130"/>
      <c r="O50" s="130"/>
      <c r="P50" s="130"/>
      <c r="Q50" s="130"/>
      <c r="R50" s="130"/>
      <c r="S50" s="130"/>
      <c r="T50" s="130"/>
      <c r="U50" s="131"/>
      <c r="V50" s="131"/>
      <c r="W50" s="131"/>
      <c r="X50" s="126"/>
      <c r="Y50" s="126"/>
      <c r="Z50" s="55"/>
      <c r="AA50" s="55"/>
      <c r="AB50" s="55"/>
      <c r="AC50" s="55"/>
      <c r="AD50" s="55"/>
      <c r="AE50" s="128"/>
      <c r="AF50" s="54"/>
      <c r="AH50" s="3"/>
      <c r="AI50" s="3"/>
      <c r="AJ50" s="3"/>
      <c r="AK50" s="3"/>
      <c r="AL50" s="3"/>
      <c r="AM50" s="3"/>
      <c r="AN50" s="3"/>
    </row>
    <row r="51" spans="1:40" ht="23.1" customHeight="1" x14ac:dyDescent="0.2">
      <c r="A51" s="54"/>
      <c r="B51" s="63"/>
      <c r="C51" s="215"/>
      <c r="D51" s="49" t="s">
        <v>57</v>
      </c>
      <c r="E51" s="50"/>
      <c r="F51" s="50"/>
      <c r="G51" s="50"/>
      <c r="H51" s="287">
        <v>600</v>
      </c>
      <c r="I51" s="287"/>
      <c r="J51" s="39" t="s">
        <v>28</v>
      </c>
      <c r="K51" s="125"/>
      <c r="L51" s="125"/>
      <c r="M51" s="125"/>
      <c r="N51" s="130"/>
      <c r="O51" s="130"/>
      <c r="P51" s="130"/>
      <c r="Q51" s="130"/>
      <c r="R51" s="130"/>
      <c r="S51" s="130"/>
      <c r="T51" s="130"/>
      <c r="U51" s="131"/>
      <c r="V51" s="131"/>
      <c r="W51" s="131"/>
      <c r="X51" s="126"/>
      <c r="Y51" s="126"/>
      <c r="Z51" s="55"/>
      <c r="AA51" s="55"/>
      <c r="AB51" s="55"/>
      <c r="AC51" s="55"/>
      <c r="AD51" s="55"/>
      <c r="AE51" s="128"/>
      <c r="AF51" s="54"/>
      <c r="AH51" s="5"/>
      <c r="AI51" s="5"/>
      <c r="AJ51" s="5"/>
      <c r="AK51" s="5"/>
      <c r="AL51" s="5"/>
      <c r="AM51" s="5"/>
      <c r="AN51" s="5"/>
    </row>
    <row r="52" spans="1:40" ht="23.1" customHeight="1" x14ac:dyDescent="0.2">
      <c r="A52" s="54"/>
      <c r="B52" s="63"/>
      <c r="C52" s="215"/>
      <c r="D52" s="49" t="s">
        <v>9</v>
      </c>
      <c r="E52" s="50"/>
      <c r="F52" s="50"/>
      <c r="G52" s="50"/>
      <c r="H52" s="287">
        <v>500</v>
      </c>
      <c r="I52" s="287"/>
      <c r="J52" s="39" t="s">
        <v>28</v>
      </c>
      <c r="K52" s="125"/>
      <c r="L52" s="125"/>
      <c r="M52" s="125"/>
      <c r="N52" s="130"/>
      <c r="O52" s="130"/>
      <c r="P52" s="130"/>
      <c r="Q52" s="130"/>
      <c r="R52" s="130"/>
      <c r="S52" s="130"/>
      <c r="T52" s="130"/>
      <c r="U52" s="131"/>
      <c r="V52" s="131"/>
      <c r="W52" s="131"/>
      <c r="X52" s="126"/>
      <c r="Y52" s="126"/>
      <c r="Z52" s="55"/>
      <c r="AA52" s="55"/>
      <c r="AB52" s="55"/>
      <c r="AC52" s="55"/>
      <c r="AD52" s="55"/>
      <c r="AE52" s="128"/>
      <c r="AF52" s="54"/>
      <c r="AH52" s="5"/>
      <c r="AI52" s="5"/>
      <c r="AJ52" s="5"/>
      <c r="AK52" s="5"/>
      <c r="AL52" s="5"/>
      <c r="AM52" s="5"/>
      <c r="AN52" s="5"/>
    </row>
    <row r="53" spans="1:40" ht="23.1" customHeight="1" x14ac:dyDescent="0.3">
      <c r="A53" s="54"/>
      <c r="B53" s="63"/>
      <c r="C53" s="216"/>
      <c r="D53" s="195" t="s">
        <v>6</v>
      </c>
      <c r="E53" s="196"/>
      <c r="F53" s="196"/>
      <c r="G53" s="196"/>
      <c r="H53" s="194" t="s">
        <v>287</v>
      </c>
      <c r="I53" s="194"/>
      <c r="J53" s="148"/>
      <c r="K53" s="149" t="s">
        <v>344</v>
      </c>
      <c r="L53" s="197" t="s">
        <v>323</v>
      </c>
      <c r="M53" s="197"/>
      <c r="N53" s="197"/>
      <c r="O53" s="197"/>
      <c r="P53" s="197"/>
      <c r="Q53" s="197"/>
      <c r="R53" s="197"/>
      <c r="S53" s="197"/>
      <c r="T53" s="130"/>
      <c r="U53" s="131"/>
      <c r="V53" s="131"/>
      <c r="W53" s="131"/>
      <c r="X53" s="126"/>
      <c r="Y53" s="126"/>
      <c r="Z53" s="55"/>
      <c r="AA53" s="55"/>
      <c r="AB53" s="55"/>
      <c r="AC53" s="55"/>
      <c r="AD53" s="55"/>
      <c r="AE53" s="128"/>
      <c r="AF53" s="54"/>
      <c r="AH53" s="7"/>
      <c r="AI53" s="7"/>
      <c r="AJ53" s="7"/>
      <c r="AK53" s="7"/>
      <c r="AL53" s="7"/>
      <c r="AM53" s="7"/>
      <c r="AN53" s="7"/>
    </row>
    <row r="54" spans="1:40" s="5" customFormat="1" ht="6.75" customHeight="1" x14ac:dyDescent="0.35">
      <c r="A54" s="112"/>
      <c r="B54" s="113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92"/>
      <c r="T54" s="92"/>
      <c r="U54" s="92"/>
      <c r="V54" s="92"/>
      <c r="W54" s="92"/>
      <c r="X54" s="115"/>
      <c r="Y54" s="115"/>
      <c r="Z54" s="115"/>
      <c r="AA54" s="115"/>
      <c r="AB54" s="115"/>
      <c r="AC54" s="116"/>
      <c r="AD54" s="116"/>
      <c r="AE54" s="117"/>
      <c r="AF54" s="112"/>
      <c r="AG54" s="6"/>
      <c r="AH54" s="2"/>
      <c r="AI54" s="2"/>
      <c r="AJ54" s="2"/>
      <c r="AK54" s="2"/>
      <c r="AL54" s="2"/>
      <c r="AM54" s="2"/>
      <c r="AN54" s="2"/>
    </row>
    <row r="55" spans="1:40" s="5" customFormat="1" ht="30" customHeight="1" x14ac:dyDescent="0.35">
      <c r="A55" s="112"/>
      <c r="B55" s="113"/>
      <c r="C55" s="219" t="s">
        <v>95</v>
      </c>
      <c r="D55" s="220"/>
      <c r="E55" s="221"/>
      <c r="F55" s="222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4"/>
      <c r="AE55" s="117"/>
      <c r="AF55" s="112"/>
      <c r="AG55" s="6"/>
      <c r="AH55" s="2"/>
      <c r="AI55" s="2"/>
      <c r="AJ55" s="2"/>
      <c r="AK55" s="2"/>
      <c r="AL55" s="2"/>
      <c r="AM55" s="2"/>
      <c r="AN55" s="2"/>
    </row>
    <row r="56" spans="1:40" s="7" customFormat="1" ht="8.1" customHeight="1" thickBot="1" x14ac:dyDescent="0.35">
      <c r="A56" s="135"/>
      <c r="B56" s="136"/>
      <c r="C56" s="137"/>
      <c r="D56" s="138"/>
      <c r="E56" s="139"/>
      <c r="F56" s="140"/>
      <c r="G56" s="139"/>
      <c r="H56" s="140"/>
      <c r="I56" s="140"/>
      <c r="J56" s="139"/>
      <c r="K56" s="141"/>
      <c r="L56" s="141"/>
      <c r="M56" s="141"/>
      <c r="N56" s="141"/>
      <c r="O56" s="141"/>
      <c r="P56" s="141"/>
      <c r="Q56" s="140"/>
      <c r="R56" s="139"/>
      <c r="S56" s="140"/>
      <c r="T56" s="142"/>
      <c r="U56" s="142"/>
      <c r="V56" s="142"/>
      <c r="W56" s="143"/>
      <c r="X56" s="140"/>
      <c r="Y56" s="140"/>
      <c r="Z56" s="140"/>
      <c r="AA56" s="140"/>
      <c r="AB56" s="144"/>
      <c r="AC56" s="140"/>
      <c r="AD56" s="144"/>
      <c r="AE56" s="145"/>
      <c r="AF56" s="135"/>
      <c r="AG56" s="13"/>
      <c r="AH56" s="2"/>
      <c r="AI56" s="15"/>
      <c r="AJ56" s="15"/>
      <c r="AK56" s="15"/>
      <c r="AL56" s="15"/>
      <c r="AM56" s="15"/>
      <c r="AN56" s="15"/>
    </row>
    <row r="57" spans="1:40" s="7" customFormat="1" ht="30" customHeight="1" thickBot="1" x14ac:dyDescent="0.35">
      <c r="A57" s="135"/>
      <c r="B57" s="150"/>
      <c r="C57" s="92"/>
      <c r="D57" s="151"/>
      <c r="E57" s="131"/>
      <c r="F57" s="152"/>
      <c r="G57" s="131"/>
      <c r="H57" s="152"/>
      <c r="I57" s="152"/>
      <c r="J57" s="131"/>
      <c r="K57" s="153"/>
      <c r="L57" s="153"/>
      <c r="M57" s="153"/>
      <c r="N57" s="153"/>
      <c r="O57" s="153"/>
      <c r="P57" s="153"/>
      <c r="Q57" s="152"/>
      <c r="R57" s="131"/>
      <c r="S57" s="152"/>
      <c r="T57" s="154"/>
      <c r="U57" s="154"/>
      <c r="V57" s="154"/>
      <c r="W57" s="155"/>
      <c r="X57" s="152"/>
      <c r="Y57" s="152"/>
      <c r="Z57" s="152"/>
      <c r="AA57" s="152"/>
      <c r="AB57" s="156"/>
      <c r="AC57" s="152"/>
      <c r="AD57" s="156"/>
      <c r="AE57" s="156"/>
      <c r="AF57" s="135"/>
      <c r="AG57" s="13"/>
      <c r="AH57" s="14"/>
      <c r="AI57" s="15"/>
      <c r="AJ57" s="15"/>
      <c r="AK57" s="15"/>
      <c r="AL57" s="15"/>
      <c r="AM57" s="15"/>
      <c r="AN57" s="15"/>
    </row>
    <row r="58" spans="1:40" s="3" customFormat="1" ht="8.1" customHeight="1" x14ac:dyDescent="0.2">
      <c r="A58" s="82"/>
      <c r="B58" s="83"/>
      <c r="C58" s="190"/>
      <c r="D58" s="190"/>
      <c r="E58" s="84"/>
      <c r="F58" s="84"/>
      <c r="G58" s="84"/>
      <c r="H58" s="84"/>
      <c r="I58" s="84"/>
      <c r="J58" s="84"/>
      <c r="K58" s="84"/>
      <c r="L58" s="84"/>
      <c r="M58" s="84"/>
      <c r="N58" s="85"/>
      <c r="O58" s="86"/>
      <c r="P58" s="86"/>
      <c r="Q58" s="86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7"/>
      <c r="AF58" s="82"/>
      <c r="AG58" s="4"/>
      <c r="AH58" s="2"/>
      <c r="AI58" s="15"/>
      <c r="AJ58" s="15"/>
      <c r="AK58" s="15"/>
      <c r="AL58" s="15"/>
      <c r="AM58" s="15"/>
      <c r="AN58" s="15"/>
    </row>
    <row r="59" spans="1:40" ht="30.75" customHeight="1" x14ac:dyDescent="0.2">
      <c r="A59" s="80"/>
      <c r="B59" s="63"/>
      <c r="C59" s="198" t="s">
        <v>60</v>
      </c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88"/>
      <c r="AF59" s="54"/>
      <c r="AI59" s="15"/>
      <c r="AJ59" s="15"/>
      <c r="AK59" s="15"/>
      <c r="AL59" s="15"/>
      <c r="AM59" s="15"/>
      <c r="AN59" s="15"/>
    </row>
    <row r="60" spans="1:40" s="3" customFormat="1" ht="8.25" customHeight="1" x14ac:dyDescent="0.2">
      <c r="A60" s="82"/>
      <c r="B60" s="89"/>
      <c r="C60" s="199"/>
      <c r="D60" s="199"/>
      <c r="E60" s="90"/>
      <c r="F60" s="90"/>
      <c r="G60" s="90"/>
      <c r="H60" s="90"/>
      <c r="I60" s="90"/>
      <c r="J60" s="90"/>
      <c r="K60" s="90"/>
      <c r="L60" s="90"/>
      <c r="M60" s="90"/>
      <c r="N60" s="91"/>
      <c r="O60" s="92"/>
      <c r="P60" s="92"/>
      <c r="Q60" s="92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3"/>
      <c r="AF60" s="82"/>
      <c r="AG60" s="4"/>
      <c r="AH60" s="2"/>
      <c r="AI60" s="2"/>
      <c r="AJ60" s="2"/>
      <c r="AK60" s="2"/>
      <c r="AL60" s="2"/>
      <c r="AM60" s="2"/>
      <c r="AN60" s="2"/>
    </row>
    <row r="61" spans="1:40" s="3" customFormat="1" ht="23.1" customHeight="1" x14ac:dyDescent="0.2">
      <c r="A61" s="82"/>
      <c r="B61" s="89"/>
      <c r="C61" s="214" t="s">
        <v>58</v>
      </c>
      <c r="D61" s="229" t="s">
        <v>54</v>
      </c>
      <c r="E61" s="229"/>
      <c r="F61" s="229"/>
      <c r="G61" s="229"/>
      <c r="H61" s="286">
        <v>0</v>
      </c>
      <c r="I61" s="286"/>
      <c r="J61" s="38"/>
      <c r="K61" s="91"/>
      <c r="L61" s="214" t="s">
        <v>6</v>
      </c>
      <c r="M61" s="227" t="s">
        <v>55</v>
      </c>
      <c r="N61" s="227"/>
      <c r="O61" s="227"/>
      <c r="P61" s="227"/>
      <c r="Q61" s="232" t="s">
        <v>35</v>
      </c>
      <c r="R61" s="233"/>
      <c r="S61" s="233"/>
      <c r="T61" s="233"/>
      <c r="U61" s="241" t="str">
        <f>IF(Q61="ESB","Ral Kodu :","")</f>
        <v/>
      </c>
      <c r="V61" s="241"/>
      <c r="W61" s="234" t="s">
        <v>101</v>
      </c>
      <c r="X61" s="235"/>
      <c r="Y61" s="91"/>
      <c r="Z61" s="230" t="s">
        <v>325</v>
      </c>
      <c r="AA61" s="230"/>
      <c r="AB61" s="231" t="s">
        <v>326</v>
      </c>
      <c r="AC61" s="231"/>
      <c r="AD61" s="231"/>
      <c r="AE61" s="93"/>
      <c r="AF61" s="82"/>
      <c r="AG61" s="4"/>
      <c r="AH61" s="2"/>
      <c r="AI61" s="2"/>
      <c r="AJ61" s="2"/>
      <c r="AK61" s="2"/>
      <c r="AL61" s="2"/>
      <c r="AM61" s="2"/>
      <c r="AN61" s="2"/>
    </row>
    <row r="62" spans="1:40" s="3" customFormat="1" ht="23.1" customHeight="1" x14ac:dyDescent="0.2">
      <c r="A62" s="82"/>
      <c r="B62" s="89"/>
      <c r="C62" s="215"/>
      <c r="D62" s="228" t="s">
        <v>7</v>
      </c>
      <c r="E62" s="228"/>
      <c r="F62" s="228"/>
      <c r="G62" s="228"/>
      <c r="H62" s="287">
        <v>700</v>
      </c>
      <c r="I62" s="287"/>
      <c r="J62" s="39" t="s">
        <v>28</v>
      </c>
      <c r="K62" s="91"/>
      <c r="L62" s="215"/>
      <c r="M62" s="227" t="s">
        <v>61</v>
      </c>
      <c r="N62" s="227"/>
      <c r="O62" s="227"/>
      <c r="P62" s="227"/>
      <c r="Q62" s="232" t="s">
        <v>35</v>
      </c>
      <c r="R62" s="233"/>
      <c r="S62" s="233"/>
      <c r="T62" s="233"/>
      <c r="U62" s="241" t="str">
        <f>IF(Q62="ESB","Ral Kodu :","")</f>
        <v/>
      </c>
      <c r="V62" s="241"/>
      <c r="W62" s="234" t="s">
        <v>100</v>
      </c>
      <c r="X62" s="235"/>
      <c r="Y62" s="91"/>
      <c r="Z62" s="130"/>
      <c r="AA62" s="130"/>
      <c r="AB62" s="130"/>
      <c r="AC62" s="130"/>
      <c r="AD62" s="130"/>
      <c r="AE62" s="93"/>
      <c r="AF62" s="82"/>
      <c r="AG62" s="4"/>
      <c r="AH62" s="2"/>
      <c r="AI62" s="2"/>
      <c r="AJ62" s="2"/>
      <c r="AK62" s="2"/>
      <c r="AL62" s="2"/>
      <c r="AM62" s="2"/>
      <c r="AN62" s="2"/>
    </row>
    <row r="63" spans="1:40" s="3" customFormat="1" ht="23.1" customHeight="1" x14ac:dyDescent="0.2">
      <c r="A63" s="82"/>
      <c r="B63" s="89"/>
      <c r="C63" s="215"/>
      <c r="D63" s="228" t="s">
        <v>8</v>
      </c>
      <c r="E63" s="228"/>
      <c r="F63" s="228"/>
      <c r="G63" s="228"/>
      <c r="H63" s="287">
        <v>2000</v>
      </c>
      <c r="I63" s="287"/>
      <c r="J63" s="39" t="s">
        <v>28</v>
      </c>
      <c r="K63" s="91"/>
      <c r="L63" s="215"/>
      <c r="M63" s="227" t="s">
        <v>62</v>
      </c>
      <c r="N63" s="227"/>
      <c r="O63" s="227"/>
      <c r="P63" s="227"/>
      <c r="Q63" s="232" t="s">
        <v>35</v>
      </c>
      <c r="R63" s="233"/>
      <c r="S63" s="233"/>
      <c r="T63" s="233"/>
      <c r="U63" s="241" t="str">
        <f>IF(Q63="ESB","Ral Kodu :","")</f>
        <v/>
      </c>
      <c r="V63" s="241"/>
      <c r="W63" s="234" t="s">
        <v>100</v>
      </c>
      <c r="X63" s="235"/>
      <c r="Y63" s="91"/>
      <c r="Z63" s="130"/>
      <c r="AA63" s="130"/>
      <c r="AB63" s="130"/>
      <c r="AC63" s="130"/>
      <c r="AD63" s="130"/>
      <c r="AE63" s="93"/>
      <c r="AF63" s="82"/>
      <c r="AG63" s="4"/>
      <c r="AH63" s="2"/>
      <c r="AI63" s="2"/>
      <c r="AJ63" s="2"/>
      <c r="AK63" s="2"/>
      <c r="AL63" s="2"/>
      <c r="AM63" s="2"/>
      <c r="AN63" s="2"/>
    </row>
    <row r="64" spans="1:40" s="3" customFormat="1" ht="23.1" customHeight="1" x14ac:dyDescent="0.2">
      <c r="A64" s="82"/>
      <c r="B64" s="89"/>
      <c r="C64" s="215"/>
      <c r="D64" s="228" t="s">
        <v>64</v>
      </c>
      <c r="E64" s="228"/>
      <c r="F64" s="228"/>
      <c r="G64" s="228"/>
      <c r="H64" s="287" t="s">
        <v>311</v>
      </c>
      <c r="I64" s="287"/>
      <c r="J64" s="39"/>
      <c r="K64" s="91"/>
      <c r="L64" s="215"/>
      <c r="M64" s="227" t="s">
        <v>301</v>
      </c>
      <c r="N64" s="227"/>
      <c r="O64" s="227"/>
      <c r="P64" s="227"/>
      <c r="Q64" s="232" t="s">
        <v>304</v>
      </c>
      <c r="R64" s="233"/>
      <c r="S64" s="233"/>
      <c r="T64" s="233"/>
      <c r="U64" s="51"/>
      <c r="V64" s="51"/>
      <c r="W64" s="51"/>
      <c r="X64" s="157"/>
      <c r="Y64" s="91"/>
      <c r="Z64" s="130"/>
      <c r="AA64" s="130"/>
      <c r="AB64" s="130"/>
      <c r="AC64" s="130"/>
      <c r="AD64" s="130"/>
      <c r="AE64" s="93"/>
      <c r="AF64" s="82"/>
      <c r="AG64" s="4"/>
      <c r="AH64" s="2"/>
      <c r="AI64" s="2"/>
      <c r="AJ64" s="2"/>
      <c r="AK64" s="2"/>
      <c r="AL64" s="2"/>
      <c r="AM64" s="2"/>
      <c r="AN64" s="2"/>
    </row>
    <row r="65" spans="1:46" s="3" customFormat="1" ht="23.1" customHeight="1" x14ac:dyDescent="0.2">
      <c r="A65" s="82"/>
      <c r="B65" s="89"/>
      <c r="C65" s="216"/>
      <c r="D65" s="196" t="s">
        <v>63</v>
      </c>
      <c r="E65" s="196"/>
      <c r="F65" s="196"/>
      <c r="G65" s="196"/>
      <c r="H65" s="194" t="s">
        <v>308</v>
      </c>
      <c r="I65" s="194"/>
      <c r="J65" s="41"/>
      <c r="K65" s="91"/>
      <c r="L65" s="216"/>
      <c r="M65" s="227" t="s">
        <v>302</v>
      </c>
      <c r="N65" s="227"/>
      <c r="O65" s="227"/>
      <c r="P65" s="227"/>
      <c r="Q65" s="232" t="s">
        <v>35</v>
      </c>
      <c r="R65" s="233"/>
      <c r="S65" s="233"/>
      <c r="T65" s="233"/>
      <c r="U65" s="241" t="str">
        <f>IF(Q65="ESB","Ral Kodu:","")</f>
        <v/>
      </c>
      <c r="V65" s="241"/>
      <c r="W65" s="234" t="s">
        <v>99</v>
      </c>
      <c r="X65" s="235"/>
      <c r="Y65" s="91"/>
      <c r="Z65" s="130"/>
      <c r="AA65" s="130"/>
      <c r="AB65" s="130"/>
      <c r="AC65" s="130"/>
      <c r="AD65" s="130"/>
      <c r="AE65" s="93"/>
      <c r="AF65" s="82"/>
      <c r="AG65" s="4"/>
      <c r="AH65" s="2"/>
      <c r="AI65" s="2"/>
      <c r="AJ65" s="2"/>
      <c r="AK65" s="2"/>
      <c r="AL65" s="2"/>
      <c r="AM65" s="2"/>
      <c r="AN65" s="2"/>
    </row>
    <row r="66" spans="1:46" s="3" customFormat="1" ht="11.25" customHeight="1" x14ac:dyDescent="0.2">
      <c r="A66" s="82"/>
      <c r="B66" s="89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3"/>
      <c r="AF66" s="82"/>
      <c r="AG66" s="4"/>
      <c r="AH66" s="2"/>
      <c r="AI66" s="2"/>
      <c r="AJ66" s="2"/>
      <c r="AK66" s="2"/>
      <c r="AL66" s="2"/>
      <c r="AM66" s="2"/>
      <c r="AN66" s="2"/>
    </row>
    <row r="67" spans="1:46" s="5" customFormat="1" ht="30" customHeight="1" x14ac:dyDescent="0.35">
      <c r="A67" s="112"/>
      <c r="B67" s="113"/>
      <c r="C67" s="219" t="s">
        <v>95</v>
      </c>
      <c r="D67" s="220"/>
      <c r="E67" s="221"/>
      <c r="F67" s="222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4"/>
      <c r="AE67" s="117"/>
      <c r="AF67" s="112"/>
      <c r="AG67" s="6"/>
      <c r="AH67" s="2"/>
      <c r="AI67" s="2"/>
      <c r="AJ67" s="2"/>
      <c r="AK67" s="2"/>
      <c r="AL67" s="2"/>
      <c r="AM67" s="2"/>
      <c r="AN67" s="2"/>
    </row>
    <row r="68" spans="1:46" s="5" customFormat="1" ht="8.1" customHeight="1" thickBot="1" x14ac:dyDescent="0.4">
      <c r="A68" s="112"/>
      <c r="B68" s="118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225"/>
      <c r="T68" s="225"/>
      <c r="U68" s="225"/>
      <c r="V68" s="225"/>
      <c r="W68" s="225"/>
      <c r="X68" s="226"/>
      <c r="Y68" s="226"/>
      <c r="Z68" s="226"/>
      <c r="AA68" s="226"/>
      <c r="AB68" s="226"/>
      <c r="AC68" s="120"/>
      <c r="AD68" s="120"/>
      <c r="AE68" s="121"/>
      <c r="AF68" s="112"/>
      <c r="AG68" s="6"/>
      <c r="AH68" s="2"/>
      <c r="AI68" s="2"/>
      <c r="AJ68" s="2"/>
      <c r="AK68" s="2"/>
      <c r="AL68" s="2"/>
      <c r="AM68" s="2"/>
      <c r="AN68" s="2"/>
    </row>
    <row r="69" spans="1:46" s="7" customFormat="1" ht="30" customHeight="1" x14ac:dyDescent="0.3">
      <c r="A69" s="135"/>
      <c r="B69" s="150"/>
      <c r="C69" s="92"/>
      <c r="D69" s="151"/>
      <c r="E69" s="131"/>
      <c r="F69" s="152"/>
      <c r="G69" s="131"/>
      <c r="H69" s="152"/>
      <c r="I69" s="152"/>
      <c r="J69" s="131"/>
      <c r="K69" s="153"/>
      <c r="L69" s="153"/>
      <c r="M69" s="153"/>
      <c r="N69" s="153"/>
      <c r="O69" s="153"/>
      <c r="P69" s="153"/>
      <c r="Q69" s="152"/>
      <c r="R69" s="131"/>
      <c r="S69" s="152"/>
      <c r="T69" s="154"/>
      <c r="U69" s="154"/>
      <c r="V69" s="154"/>
      <c r="W69" s="155"/>
      <c r="X69" s="152"/>
      <c r="Y69" s="152"/>
      <c r="Z69" s="152"/>
      <c r="AA69" s="152"/>
      <c r="AB69" s="156"/>
      <c r="AC69" s="152"/>
      <c r="AD69" s="156"/>
      <c r="AE69" s="156"/>
      <c r="AF69" s="135"/>
      <c r="AG69" s="13"/>
      <c r="AH69" s="2"/>
      <c r="AI69" s="2"/>
      <c r="AJ69" s="2"/>
      <c r="AK69" s="2"/>
      <c r="AL69" s="2"/>
      <c r="AM69" s="2"/>
      <c r="AN69" s="2"/>
    </row>
    <row r="70" spans="1:46" ht="12" customHeight="1" x14ac:dyDescent="0.2">
      <c r="A70" s="54"/>
      <c r="B70" s="158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60"/>
      <c r="AF70" s="54"/>
    </row>
    <row r="71" spans="1:46" ht="12" hidden="1" customHeight="1" x14ac:dyDescent="0.2">
      <c r="A71" s="54"/>
      <c r="B71" s="161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3"/>
      <c r="AF71" s="54"/>
    </row>
    <row r="72" spans="1:46" ht="24.95" customHeight="1" x14ac:dyDescent="0.2">
      <c r="A72" s="54"/>
      <c r="B72" s="161"/>
      <c r="C72" s="52" t="s">
        <v>26</v>
      </c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153"/>
      <c r="Q72" s="153"/>
      <c r="R72" s="153"/>
      <c r="S72" s="153"/>
      <c r="T72" s="153"/>
      <c r="U72" s="153"/>
      <c r="V72" s="164"/>
      <c r="W72" s="165"/>
      <c r="X72" s="165"/>
      <c r="Y72" s="165"/>
      <c r="Z72" s="165"/>
      <c r="AA72" s="165"/>
      <c r="AB72" s="165"/>
      <c r="AC72" s="165"/>
      <c r="AD72" s="166"/>
      <c r="AE72" s="167"/>
      <c r="AF72" s="82"/>
      <c r="AO72" s="15"/>
      <c r="AP72" s="15"/>
      <c r="AQ72" s="15"/>
      <c r="AR72" s="15"/>
      <c r="AS72" s="8"/>
      <c r="AT72" s="8"/>
    </row>
    <row r="73" spans="1:46" ht="24.95" customHeight="1" x14ac:dyDescent="0.2">
      <c r="A73" s="54"/>
      <c r="B73" s="161"/>
      <c r="C73" s="52" t="s">
        <v>25</v>
      </c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153"/>
      <c r="Q73" s="153"/>
      <c r="R73" s="153"/>
      <c r="S73" s="153"/>
      <c r="T73" s="153"/>
      <c r="U73" s="153"/>
      <c r="V73" s="168"/>
      <c r="W73" s="153"/>
      <c r="X73" s="153"/>
      <c r="Y73" s="153"/>
      <c r="Z73" s="153"/>
      <c r="AA73" s="153"/>
      <c r="AB73" s="153"/>
      <c r="AC73" s="153"/>
      <c r="AD73" s="167"/>
      <c r="AE73" s="167"/>
      <c r="AF73" s="82"/>
      <c r="AO73" s="15"/>
      <c r="AP73" s="15"/>
      <c r="AQ73" s="15"/>
      <c r="AR73" s="15"/>
      <c r="AS73" s="8"/>
      <c r="AT73" s="8"/>
    </row>
    <row r="74" spans="1:46" ht="24.95" customHeight="1" x14ac:dyDescent="0.2">
      <c r="A74" s="54"/>
      <c r="B74" s="161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153"/>
      <c r="Q74" s="153"/>
      <c r="R74" s="153"/>
      <c r="S74" s="153"/>
      <c r="T74" s="153"/>
      <c r="U74" s="153"/>
      <c r="V74" s="283" t="s">
        <v>27</v>
      </c>
      <c r="W74" s="284"/>
      <c r="X74" s="284"/>
      <c r="Y74" s="284"/>
      <c r="Z74" s="284"/>
      <c r="AA74" s="284"/>
      <c r="AB74" s="284"/>
      <c r="AC74" s="284"/>
      <c r="AD74" s="285"/>
      <c r="AE74" s="167"/>
      <c r="AF74" s="82"/>
      <c r="AO74" s="15"/>
      <c r="AP74" s="15"/>
      <c r="AQ74" s="15"/>
      <c r="AR74" s="15"/>
      <c r="AS74" s="8"/>
      <c r="AT74" s="8"/>
    </row>
    <row r="75" spans="1:46" ht="24.95" customHeight="1" x14ac:dyDescent="0.2">
      <c r="A75" s="54"/>
      <c r="B75" s="161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153"/>
      <c r="Q75" s="153"/>
      <c r="R75" s="153"/>
      <c r="S75" s="153"/>
      <c r="T75" s="153"/>
      <c r="U75" s="153"/>
      <c r="V75" s="161"/>
      <c r="W75" s="80"/>
      <c r="X75" s="55"/>
      <c r="Y75" s="55"/>
      <c r="Z75" s="55"/>
      <c r="AA75" s="55"/>
      <c r="AB75" s="55"/>
      <c r="AC75" s="55"/>
      <c r="AD75" s="169"/>
      <c r="AE75" s="167"/>
      <c r="AF75" s="82"/>
      <c r="AO75" s="15"/>
      <c r="AP75" s="15"/>
      <c r="AQ75" s="15"/>
      <c r="AR75" s="15"/>
      <c r="AS75" s="8"/>
      <c r="AT75" s="8"/>
    </row>
    <row r="76" spans="1:46" ht="21" x14ac:dyDescent="0.2">
      <c r="A76" s="54"/>
      <c r="B76" s="16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170"/>
      <c r="W76" s="171"/>
      <c r="X76" s="172"/>
      <c r="Y76" s="172"/>
      <c r="Z76" s="172"/>
      <c r="AA76" s="172"/>
      <c r="AB76" s="172"/>
      <c r="AC76" s="172"/>
      <c r="AD76" s="173"/>
      <c r="AE76" s="174"/>
      <c r="AF76" s="82"/>
    </row>
    <row r="77" spans="1:46" ht="18.75" customHeight="1" x14ac:dyDescent="0.2">
      <c r="A77" s="54"/>
      <c r="B77" s="175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7"/>
      <c r="P77" s="177"/>
      <c r="Q77" s="178"/>
      <c r="R77" s="178"/>
      <c r="S77" s="178"/>
      <c r="T77" s="281" t="s">
        <v>2</v>
      </c>
      <c r="U77" s="281"/>
      <c r="V77" s="281"/>
      <c r="W77" s="281"/>
      <c r="X77" s="281"/>
      <c r="Y77" s="281"/>
      <c r="Z77" s="281"/>
      <c r="AA77" s="281"/>
      <c r="AB77" s="281"/>
      <c r="AC77" s="281"/>
      <c r="AD77" s="179"/>
      <c r="AE77" s="180"/>
      <c r="AF77" s="54"/>
    </row>
    <row r="78" spans="1:46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3"/>
      <c r="Y78" s="53"/>
      <c r="Z78" s="53"/>
      <c r="AA78" s="53"/>
      <c r="AB78" s="53"/>
      <c r="AC78" s="53"/>
      <c r="AD78" s="53"/>
      <c r="AE78" s="53"/>
      <c r="AF78" s="54"/>
    </row>
  </sheetData>
  <sheetProtection algorithmName="SHA-512" hashValue="Ss/lMNBu7BSnYj5Z5wzUuOOQCF62YKM1i9vESNTxRhnpCMFTjhSnKZ0040q66OSoDt3C+Z/uMtGSLHv7yJqlCQ==" saltValue="CFg4KtZyIqAFWrGiw9FdDQ==" spinCount="100000" sheet="1" objects="1" scenarios="1"/>
  <mergeCells count="151">
    <mergeCell ref="U61:V61"/>
    <mergeCell ref="U65:V65"/>
    <mergeCell ref="W62:X62"/>
    <mergeCell ref="W63:X63"/>
    <mergeCell ref="D38:G38"/>
    <mergeCell ref="C38:C42"/>
    <mergeCell ref="K40:N40"/>
    <mergeCell ref="C13:D13"/>
    <mergeCell ref="C10:F10"/>
    <mergeCell ref="H20:I20"/>
    <mergeCell ref="H21:I21"/>
    <mergeCell ref="Q17:T17"/>
    <mergeCell ref="H18:I18"/>
    <mergeCell ref="H17:I17"/>
    <mergeCell ref="H16:I16"/>
    <mergeCell ref="Q16:T16"/>
    <mergeCell ref="C14:AD14"/>
    <mergeCell ref="C36:AD36"/>
    <mergeCell ref="H40:I40"/>
    <mergeCell ref="H41:I41"/>
    <mergeCell ref="H42:I42"/>
    <mergeCell ref="C23:C29"/>
    <mergeCell ref="Z24:Z29"/>
    <mergeCell ref="M18:P18"/>
    <mergeCell ref="C15:D15"/>
    <mergeCell ref="S33:W33"/>
    <mergeCell ref="D18:G18"/>
    <mergeCell ref="D20:G20"/>
    <mergeCell ref="Q18:T18"/>
    <mergeCell ref="W16:X16"/>
    <mergeCell ref="W17:X17"/>
    <mergeCell ref="W18:X18"/>
    <mergeCell ref="U16:V16"/>
    <mergeCell ref="U17:V17"/>
    <mergeCell ref="M16:P16"/>
    <mergeCell ref="D21:F21"/>
    <mergeCell ref="D19:F19"/>
    <mergeCell ref="H19:I19"/>
    <mergeCell ref="T77:AC77"/>
    <mergeCell ref="D39:G39"/>
    <mergeCell ref="D40:G40"/>
    <mergeCell ref="D41:G41"/>
    <mergeCell ref="D42:G42"/>
    <mergeCell ref="V74:AD74"/>
    <mergeCell ref="H38:I38"/>
    <mergeCell ref="H39:I39"/>
    <mergeCell ref="S46:W46"/>
    <mergeCell ref="X46:AB46"/>
    <mergeCell ref="H62:I62"/>
    <mergeCell ref="H63:I63"/>
    <mergeCell ref="H64:I64"/>
    <mergeCell ref="H65:I65"/>
    <mergeCell ref="W61:X61"/>
    <mergeCell ref="U62:V62"/>
    <mergeCell ref="U63:V63"/>
    <mergeCell ref="C55:E55"/>
    <mergeCell ref="F55:AD55"/>
    <mergeCell ref="H50:I50"/>
    <mergeCell ref="H51:I51"/>
    <mergeCell ref="H52:I52"/>
    <mergeCell ref="H61:I61"/>
    <mergeCell ref="C58:D58"/>
    <mergeCell ref="AD2:AE2"/>
    <mergeCell ref="AA2:AC2"/>
    <mergeCell ref="AA3:AC3"/>
    <mergeCell ref="AD3:AE3"/>
    <mergeCell ref="AA4:AC4"/>
    <mergeCell ref="AD4:AE4"/>
    <mergeCell ref="G10:J10"/>
    <mergeCell ref="L10:R10"/>
    <mergeCell ref="G9:R9"/>
    <mergeCell ref="Y6:Z6"/>
    <mergeCell ref="J2:Z4"/>
    <mergeCell ref="B2:I4"/>
    <mergeCell ref="AA6:AD6"/>
    <mergeCell ref="W9:AD9"/>
    <mergeCell ref="W10:AD10"/>
    <mergeCell ref="T9:V9"/>
    <mergeCell ref="T10:V10"/>
    <mergeCell ref="C9:F9"/>
    <mergeCell ref="E7:F7"/>
    <mergeCell ref="C7:D7"/>
    <mergeCell ref="W21:X21"/>
    <mergeCell ref="C35:D35"/>
    <mergeCell ref="Z16:Z21"/>
    <mergeCell ref="C16:C21"/>
    <mergeCell ref="L16:L21"/>
    <mergeCell ref="U18:V18"/>
    <mergeCell ref="Q20:T20"/>
    <mergeCell ref="U20:V20"/>
    <mergeCell ref="W20:X20"/>
    <mergeCell ref="Q21:T21"/>
    <mergeCell ref="U21:V21"/>
    <mergeCell ref="M17:P17"/>
    <mergeCell ref="D16:G16"/>
    <mergeCell ref="D17:G17"/>
    <mergeCell ref="X33:AB33"/>
    <mergeCell ref="U19:V19"/>
    <mergeCell ref="W19:X19"/>
    <mergeCell ref="M19:P19"/>
    <mergeCell ref="Q19:T19"/>
    <mergeCell ref="C32:E32"/>
    <mergeCell ref="F32:AD32"/>
    <mergeCell ref="S68:W68"/>
    <mergeCell ref="X68:AB68"/>
    <mergeCell ref="M64:P64"/>
    <mergeCell ref="D64:G64"/>
    <mergeCell ref="D65:G65"/>
    <mergeCell ref="C67:E67"/>
    <mergeCell ref="F67:AD67"/>
    <mergeCell ref="D61:G61"/>
    <mergeCell ref="L61:L65"/>
    <mergeCell ref="M61:P61"/>
    <mergeCell ref="M65:P65"/>
    <mergeCell ref="D62:G62"/>
    <mergeCell ref="M62:P62"/>
    <mergeCell ref="D63:G63"/>
    <mergeCell ref="M63:P63"/>
    <mergeCell ref="Z61:AA61"/>
    <mergeCell ref="AB61:AD61"/>
    <mergeCell ref="C61:C65"/>
    <mergeCell ref="Q64:T64"/>
    <mergeCell ref="Q61:T61"/>
    <mergeCell ref="Q62:T62"/>
    <mergeCell ref="Q63:T63"/>
    <mergeCell ref="Q65:T65"/>
    <mergeCell ref="W65:X65"/>
    <mergeCell ref="C47:D47"/>
    <mergeCell ref="C48:AD48"/>
    <mergeCell ref="U49:W49"/>
    <mergeCell ref="H53:I53"/>
    <mergeCell ref="D53:G53"/>
    <mergeCell ref="L53:S53"/>
    <mergeCell ref="C59:AD59"/>
    <mergeCell ref="C60:D60"/>
    <mergeCell ref="AA16:AB17"/>
    <mergeCell ref="AA18:AB19"/>
    <mergeCell ref="AA20:AB21"/>
    <mergeCell ref="AC16:AD17"/>
    <mergeCell ref="AC18:AD19"/>
    <mergeCell ref="AC20:AD21"/>
    <mergeCell ref="P40:Q40"/>
    <mergeCell ref="S34:W34"/>
    <mergeCell ref="U37:W37"/>
    <mergeCell ref="X34:AB34"/>
    <mergeCell ref="C50:C53"/>
    <mergeCell ref="K42:L42"/>
    <mergeCell ref="C44:E44"/>
    <mergeCell ref="F44:AD44"/>
    <mergeCell ref="M20:P20"/>
    <mergeCell ref="M21:P21"/>
  </mergeCells>
  <conditionalFormatting sqref="W17:X17">
    <cfRule type="expression" dxfId="22" priority="41" stopIfTrue="1">
      <formula>AND($Q$17="ESB",$H$17&gt;0)</formula>
    </cfRule>
  </conditionalFormatting>
  <conditionalFormatting sqref="U16:X16">
    <cfRule type="expression" dxfId="21" priority="40" stopIfTrue="1">
      <formula>AND($Q$16="ESB",$H$17&gt;0)</formula>
    </cfRule>
  </conditionalFormatting>
  <conditionalFormatting sqref="U18:X18">
    <cfRule type="expression" dxfId="20" priority="39" stopIfTrue="1">
      <formula>$Q$18="ESB"</formula>
    </cfRule>
  </conditionalFormatting>
  <conditionalFormatting sqref="U19:X19">
    <cfRule type="expression" dxfId="19" priority="37" stopIfTrue="1">
      <formula>AND($Q$19="VAR",$H$17&gt;0)</formula>
    </cfRule>
  </conditionalFormatting>
  <conditionalFormatting sqref="Q20:T21">
    <cfRule type="expression" dxfId="18" priority="34" stopIfTrue="1">
      <formula>$Q$19="yok"</formula>
    </cfRule>
  </conditionalFormatting>
  <conditionalFormatting sqref="U20:X20">
    <cfRule type="expression" dxfId="17" priority="32" stopIfTrue="1">
      <formula>AND($Q$19="VAR",$Q$20="ESB",$H$17&gt;0)</formula>
    </cfRule>
  </conditionalFormatting>
  <conditionalFormatting sqref="U21:X21">
    <cfRule type="expression" dxfId="16" priority="31" stopIfTrue="1">
      <formula>AND($Q$19="VAR",$Q$21="ESB",$H$17&gt;0)</formula>
    </cfRule>
  </conditionalFormatting>
  <conditionalFormatting sqref="K42:L42">
    <cfRule type="expression" dxfId="15" priority="30" stopIfTrue="1">
      <formula>AND(H42="ESB",$H$39&gt;0)</formula>
    </cfRule>
  </conditionalFormatting>
  <conditionalFormatting sqref="H40:I42">
    <cfRule type="expression" dxfId="14" priority="26" stopIfTrue="1">
      <formula>$H$39=0</formula>
    </cfRule>
  </conditionalFormatting>
  <conditionalFormatting sqref="H51:I53">
    <cfRule type="expression" dxfId="13" priority="25" stopIfTrue="1">
      <formula>$H$50=0</formula>
    </cfRule>
  </conditionalFormatting>
  <conditionalFormatting sqref="Q16:T17 Q20:T21">
    <cfRule type="expression" dxfId="12" priority="16" stopIfTrue="1">
      <formula>$H$17=0</formula>
    </cfRule>
  </conditionalFormatting>
  <conditionalFormatting sqref="Q18:T18">
    <cfRule type="expression" dxfId="11" priority="15" stopIfTrue="1">
      <formula>$H$18=0</formula>
    </cfRule>
  </conditionalFormatting>
  <conditionalFormatting sqref="U17:V17">
    <cfRule type="expression" dxfId="10" priority="14" stopIfTrue="1">
      <formula>AND($Q$17="ESB",$H$17&gt;0)</formula>
    </cfRule>
  </conditionalFormatting>
  <conditionalFormatting sqref="K53:S53">
    <cfRule type="expression" dxfId="9" priority="13" stopIfTrue="1">
      <formula>AND($H$53="DİĞER",$H$50&gt;0)</formula>
    </cfRule>
  </conditionalFormatting>
  <conditionalFormatting sqref="Z61 AB61">
    <cfRule type="expression" dxfId="8" priority="9" stopIfTrue="1">
      <formula>AND($H$63="ÖZEL *",$H$61&gt;0)</formula>
    </cfRule>
  </conditionalFormatting>
  <conditionalFormatting sqref="H62:I65 Q61:X65">
    <cfRule type="expression" dxfId="7" priority="8" stopIfTrue="1">
      <formula>$H$61=0</formula>
    </cfRule>
  </conditionalFormatting>
  <conditionalFormatting sqref="U61:X61">
    <cfRule type="expression" dxfId="6" priority="7" stopIfTrue="1">
      <formula>AND($Q$61="ESB",$H$61&gt;0)</formula>
    </cfRule>
  </conditionalFormatting>
  <conditionalFormatting sqref="U62:X62">
    <cfRule type="expression" dxfId="5" priority="6" stopIfTrue="1">
      <formula>AND($Q$62="ESB",$H$62&gt;0)</formula>
    </cfRule>
  </conditionalFormatting>
  <conditionalFormatting sqref="U63:X63">
    <cfRule type="expression" dxfId="4" priority="5" stopIfTrue="1">
      <formula>AND($Q$63="ESB",$H$63&gt;0)</formula>
    </cfRule>
  </conditionalFormatting>
  <conditionalFormatting sqref="U65:X65">
    <cfRule type="expression" dxfId="3" priority="4" stopIfTrue="1">
      <formula>AND($Q$65="ESB",$H$61&gt;0)</formula>
    </cfRule>
  </conditionalFormatting>
  <conditionalFormatting sqref="K40:Q40">
    <cfRule type="expression" dxfId="2" priority="3" stopIfTrue="1">
      <formula>$H$39=0</formula>
    </cfRule>
  </conditionalFormatting>
  <conditionalFormatting sqref="M20:P21">
    <cfRule type="expression" dxfId="1" priority="2" stopIfTrue="1">
      <formula>$Q$19="YOK"</formula>
    </cfRule>
  </conditionalFormatting>
  <conditionalFormatting sqref="AC16:AD21">
    <cfRule type="expression" dxfId="0" priority="1" stopIfTrue="1">
      <formula>$H$17=0</formula>
    </cfRule>
  </conditionalFormatting>
  <dataValidations count="16">
    <dataValidation type="list" allowBlank="1" showInputMessage="1" showErrorMessage="1" sqref="H16" xr:uid="{00000000-0002-0000-0100-000000000000}">
      <formula1>Otm_Kapı_Tip</formula1>
    </dataValidation>
    <dataValidation type="list" allowBlank="1" showInputMessage="1" showErrorMessage="1" sqref="H20" xr:uid="{00000000-0002-0000-0100-000001000000}">
      <formula1>INDIRECT(SUBSTITUTE($H$16," ",""))</formula1>
    </dataValidation>
    <dataValidation type="list" allowBlank="1" showInputMessage="1" showErrorMessage="1" sqref="H21" xr:uid="{00000000-0002-0000-0100-000002000000}">
      <formula1>INDIRECT(SUBSTITUTE($G$21," ",""))</formula1>
    </dataValidation>
    <dataValidation type="list" allowBlank="1" showInputMessage="1" showErrorMessage="1" sqref="H19" xr:uid="{00000000-0002-0000-0100-000003000000}">
      <formula1>INDIRECT(SUBSTITUTE($G$19," ",""))</formula1>
    </dataValidation>
    <dataValidation type="list" allowBlank="1" showInputMessage="1" showErrorMessage="1" sqref="Q16:Q18 Q20:Q21" xr:uid="{00000000-0002-0000-0100-000004000000}">
      <formula1>kaplama</formula1>
    </dataValidation>
    <dataValidation type="list" allowBlank="1" showInputMessage="1" showErrorMessage="1" sqref="H40:I40" xr:uid="{00000000-0002-0000-0100-000005000000}">
      <formula1>INDIRECT(SUBSTITUTE($H$38," ",""))</formula1>
    </dataValidation>
    <dataValidation type="list" allowBlank="1" showInputMessage="1" showErrorMessage="1" sqref="H42:I42" xr:uid="{00000000-0002-0000-0100-000006000000}">
      <formula1>katlanır_kaplama</formula1>
    </dataValidation>
    <dataValidation type="list" allowBlank="1" showInputMessage="1" showErrorMessage="1" sqref="W16:X18 W20:X21 K42:L42 W65:X65 W61:X63" xr:uid="{00000000-0002-0000-0100-000007000000}">
      <formula1>Ral_kodu</formula1>
    </dataValidation>
    <dataValidation type="list" allowBlank="1" showInputMessage="1" showErrorMessage="1" sqref="H51:I51" xr:uid="{00000000-0002-0000-0100-000008000000}">
      <formula1>Giyotin_Genişlik</formula1>
    </dataValidation>
    <dataValidation type="list" allowBlank="1" showInputMessage="1" showErrorMessage="1" sqref="H52:I52" xr:uid="{00000000-0002-0000-0100-000009000000}">
      <formula1>Giyotin_Yükseklik</formula1>
    </dataValidation>
    <dataValidation type="list" allowBlank="1" showInputMessage="1" showErrorMessage="1" sqref="H53:I53" xr:uid="{00000000-0002-0000-0100-00000A000000}">
      <formula1>giyotin_kaplama</formula1>
    </dataValidation>
    <dataValidation type="list" allowBlank="1" showInputMessage="1" showErrorMessage="1" sqref="H61:I61 H17:I18 H50:I50" xr:uid="{00000000-0002-0000-0100-00000B000000}">
      <formula1>Adet</formula1>
    </dataValidation>
    <dataValidation type="list" allowBlank="1" showInputMessage="1" showErrorMessage="1" sqref="Q64:T64" xr:uid="{00000000-0002-0000-0100-00000C000000}">
      <formula1>Kol_Tipi</formula1>
    </dataValidation>
    <dataValidation type="list" allowBlank="1" showInputMessage="1" showErrorMessage="1" sqref="H62:I62" xr:uid="{00000000-0002-0000-0100-00000D000000}">
      <formula1>Yarı_Otm_Gen</formula1>
    </dataValidation>
    <dataValidation type="list" allowBlank="1" showInputMessage="1" showErrorMessage="1" sqref="Q61:T63" xr:uid="{00000000-0002-0000-0100-00000E000000}">
      <formula1>Y.Otm_Kaplama</formula1>
    </dataValidation>
    <dataValidation type="list" allowBlank="1" showInputMessage="1" showErrorMessage="1" sqref="H38:I38" xr:uid="{00000000-0002-0000-0100-00000F000000}">
      <formula1>Katlanır_Kapı_Tip</formula1>
    </dataValidation>
  </dataValidations>
  <printOptions horizontalCentered="1"/>
  <pageMargins left="0" right="0" top="0.19685039370078741" bottom="0" header="0" footer="0"/>
  <pageSetup paperSize="9" scale="54" orientation="portrait" r:id="rId1"/>
  <headerFooter alignWithMargins="0"/>
  <ignoredErrors>
    <ignoredError sqref="U19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062" r:id="rId4" name="Check Box 8478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57150</xdr:rowOff>
                  </from>
                  <to>
                    <xdr:col>4</xdr:col>
                    <xdr:colOff>9525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63" r:id="rId5" name="Check Box 8479">
              <controlPr defaultSize="0" autoFill="0" autoLine="0" autoPict="0">
                <anchor moveWithCells="1">
                  <from>
                    <xdr:col>3</xdr:col>
                    <xdr:colOff>95250</xdr:colOff>
                    <xdr:row>24</xdr:row>
                    <xdr:rowOff>57150</xdr:rowOff>
                  </from>
                  <to>
                    <xdr:col>4</xdr:col>
                    <xdr:colOff>9525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64" r:id="rId6" name="Check Box 8480">
              <controlPr defaultSize="0" autoFill="0" autoLine="0" autoPict="0">
                <anchor moveWithCells="1">
                  <from>
                    <xdr:col>3</xdr:col>
                    <xdr:colOff>95250</xdr:colOff>
                    <xdr:row>25</xdr:row>
                    <xdr:rowOff>57150</xdr:rowOff>
                  </from>
                  <to>
                    <xdr:col>4</xdr:col>
                    <xdr:colOff>9525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65" r:id="rId7" name="Check Box 8481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57150</xdr:rowOff>
                  </from>
                  <to>
                    <xdr:col>4</xdr:col>
                    <xdr:colOff>9525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66" r:id="rId8" name="Check Box 8482">
              <controlPr defaultSize="0" autoFill="0" autoLine="0" autoPict="0">
                <anchor moveWithCells="1">
                  <from>
                    <xdr:col>3</xdr:col>
                    <xdr:colOff>95250</xdr:colOff>
                    <xdr:row>28</xdr:row>
                    <xdr:rowOff>57150</xdr:rowOff>
                  </from>
                  <to>
                    <xdr:col>4</xdr:col>
                    <xdr:colOff>9525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67" r:id="rId9" name="Check Box 8483">
              <controlPr defaultSize="0" autoFill="0" autoLine="0" autoPict="0">
                <anchor moveWithCells="1">
                  <from>
                    <xdr:col>11</xdr:col>
                    <xdr:colOff>95250</xdr:colOff>
                    <xdr:row>23</xdr:row>
                    <xdr:rowOff>57150</xdr:rowOff>
                  </from>
                  <to>
                    <xdr:col>12</xdr:col>
                    <xdr:colOff>28575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68" r:id="rId10" name="Check Box 8484">
              <controlPr defaultSize="0" autoFill="0" autoLine="0" autoPict="0">
                <anchor moveWithCells="1">
                  <from>
                    <xdr:col>11</xdr:col>
                    <xdr:colOff>95250</xdr:colOff>
                    <xdr:row>24</xdr:row>
                    <xdr:rowOff>57150</xdr:rowOff>
                  </from>
                  <to>
                    <xdr:col>12</xdr:col>
                    <xdr:colOff>38100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69" r:id="rId11" name="Check Box 8485">
              <controlPr defaultSize="0" autoFill="0" autoLine="0" autoPict="0">
                <anchor moveWithCells="1">
                  <from>
                    <xdr:col>11</xdr:col>
                    <xdr:colOff>95250</xdr:colOff>
                    <xdr:row>25</xdr:row>
                    <xdr:rowOff>57150</xdr:rowOff>
                  </from>
                  <to>
                    <xdr:col>12</xdr:col>
                    <xdr:colOff>28575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70" r:id="rId12" name="Check Box 8486">
              <controlPr defaultSize="0" autoFill="0" autoLine="0" autoPict="0">
                <anchor moveWithCells="1">
                  <from>
                    <xdr:col>11</xdr:col>
                    <xdr:colOff>95250</xdr:colOff>
                    <xdr:row>27</xdr:row>
                    <xdr:rowOff>57150</xdr:rowOff>
                  </from>
                  <to>
                    <xdr:col>12</xdr:col>
                    <xdr:colOff>28575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71" r:id="rId13" name="Check Box 8487">
              <controlPr defaultSize="0" autoFill="0" autoLine="0" autoPict="0">
                <anchor moveWithCells="1">
                  <from>
                    <xdr:col>11</xdr:col>
                    <xdr:colOff>95250</xdr:colOff>
                    <xdr:row>28</xdr:row>
                    <xdr:rowOff>57150</xdr:rowOff>
                  </from>
                  <to>
                    <xdr:col>12</xdr:col>
                    <xdr:colOff>28575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72" r:id="rId14" name="Check Box 8488">
              <controlPr defaultSize="0" autoFill="0" autoLine="0" autoPict="0">
                <anchor moveWithCells="1">
                  <from>
                    <xdr:col>17</xdr:col>
                    <xdr:colOff>95250</xdr:colOff>
                    <xdr:row>23</xdr:row>
                    <xdr:rowOff>57150</xdr:rowOff>
                  </from>
                  <to>
                    <xdr:col>18</xdr:col>
                    <xdr:colOff>9525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73" r:id="rId15" name="Check Box 8489">
              <controlPr defaultSize="0" autoFill="0" autoLine="0" autoPict="0">
                <anchor moveWithCells="1">
                  <from>
                    <xdr:col>17</xdr:col>
                    <xdr:colOff>95250</xdr:colOff>
                    <xdr:row>24</xdr:row>
                    <xdr:rowOff>57150</xdr:rowOff>
                  </from>
                  <to>
                    <xdr:col>18</xdr:col>
                    <xdr:colOff>9525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74" r:id="rId16" name="Check Box 8490">
              <controlPr defaultSize="0" autoFill="0" autoLine="0" autoPict="0">
                <anchor moveWithCells="1">
                  <from>
                    <xdr:col>17</xdr:col>
                    <xdr:colOff>95250</xdr:colOff>
                    <xdr:row>25</xdr:row>
                    <xdr:rowOff>57150</xdr:rowOff>
                  </from>
                  <to>
                    <xdr:col>18</xdr:col>
                    <xdr:colOff>9525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75" r:id="rId17" name="Check Box 8491">
              <controlPr defaultSize="0" autoFill="0" autoLine="0" autoPict="0">
                <anchor moveWithCells="1">
                  <from>
                    <xdr:col>17</xdr:col>
                    <xdr:colOff>95250</xdr:colOff>
                    <xdr:row>27</xdr:row>
                    <xdr:rowOff>57150</xdr:rowOff>
                  </from>
                  <to>
                    <xdr:col>18</xdr:col>
                    <xdr:colOff>19050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6" r:id="rId18" name="Check Box 8502">
              <controlPr defaultSize="0" autoFill="0" autoLine="0" autoPict="0">
                <anchor moveWithCells="1">
                  <from>
                    <xdr:col>17</xdr:col>
                    <xdr:colOff>95250</xdr:colOff>
                    <xdr:row>26</xdr:row>
                    <xdr:rowOff>57150</xdr:rowOff>
                  </from>
                  <to>
                    <xdr:col>18</xdr:col>
                    <xdr:colOff>19050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7" r:id="rId19" name="Check Box 8503">
              <controlPr defaultSize="0" autoFill="0" autoLine="0" autoPict="0">
                <anchor moveWithCells="1">
                  <from>
                    <xdr:col>17</xdr:col>
                    <xdr:colOff>95250</xdr:colOff>
                    <xdr:row>27</xdr:row>
                    <xdr:rowOff>57150</xdr:rowOff>
                  </from>
                  <to>
                    <xdr:col>18</xdr:col>
                    <xdr:colOff>19050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23" r:id="rId20" name="Check Box 8639">
              <controlPr defaultSize="0" autoFill="0" autoLine="0" autoPict="0">
                <anchor moveWithCells="1">
                  <from>
                    <xdr:col>3</xdr:col>
                    <xdr:colOff>95250</xdr:colOff>
                    <xdr:row>26</xdr:row>
                    <xdr:rowOff>57150</xdr:rowOff>
                  </from>
                  <to>
                    <xdr:col>4</xdr:col>
                    <xdr:colOff>9525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24" r:id="rId21" name="Check Box 8640">
              <controlPr defaultSize="0" autoFill="0" autoLine="0" autoPict="0">
                <anchor moveWithCells="1">
                  <from>
                    <xdr:col>11</xdr:col>
                    <xdr:colOff>95250</xdr:colOff>
                    <xdr:row>26</xdr:row>
                    <xdr:rowOff>57150</xdr:rowOff>
                  </from>
                  <to>
                    <xdr:col>12</xdr:col>
                    <xdr:colOff>28575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25" r:id="rId22" name="Check Box 8641">
              <controlPr defaultSize="0" autoFill="0" autoLine="0" autoPict="0">
                <anchor moveWithCells="1">
                  <from>
                    <xdr:col>17</xdr:col>
                    <xdr:colOff>95250</xdr:colOff>
                    <xdr:row>24</xdr:row>
                    <xdr:rowOff>57150</xdr:rowOff>
                  </from>
                  <to>
                    <xdr:col>18</xdr:col>
                    <xdr:colOff>19050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26" r:id="rId23" name="Check Box 8642">
              <controlPr defaultSize="0" autoFill="0" autoLine="0" autoPict="0">
                <anchor moveWithCells="1">
                  <from>
                    <xdr:col>11</xdr:col>
                    <xdr:colOff>95250</xdr:colOff>
                    <xdr:row>28</xdr:row>
                    <xdr:rowOff>57150</xdr:rowOff>
                  </from>
                  <to>
                    <xdr:col>12</xdr:col>
                    <xdr:colOff>28575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28" r:id="rId24" name="Check Box 8644">
              <controlPr defaultSize="0" autoFill="0" autoLine="0" autoPict="0">
                <anchor moveWithCells="1">
                  <from>
                    <xdr:col>17</xdr:col>
                    <xdr:colOff>95250</xdr:colOff>
                    <xdr:row>26</xdr:row>
                    <xdr:rowOff>57150</xdr:rowOff>
                  </from>
                  <to>
                    <xdr:col>18</xdr:col>
                    <xdr:colOff>9525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35" r:id="rId25" name="Check Box 8651">
              <controlPr defaultSize="0" autoFill="0" autoLine="0" autoPict="0">
                <anchor moveWithCells="1">
                  <from>
                    <xdr:col>26</xdr:col>
                    <xdr:colOff>95250</xdr:colOff>
                    <xdr:row>23</xdr:row>
                    <xdr:rowOff>57150</xdr:rowOff>
                  </from>
                  <to>
                    <xdr:col>27</xdr:col>
                    <xdr:colOff>9525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36" r:id="rId26" name="Check Box 8652">
              <controlPr defaultSize="0" autoFill="0" autoLine="0" autoPict="0">
                <anchor moveWithCells="1">
                  <from>
                    <xdr:col>26</xdr:col>
                    <xdr:colOff>95250</xdr:colOff>
                    <xdr:row>24</xdr:row>
                    <xdr:rowOff>57150</xdr:rowOff>
                  </from>
                  <to>
                    <xdr:col>27</xdr:col>
                    <xdr:colOff>9525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37" r:id="rId27" name="Check Box 8653">
              <controlPr defaultSize="0" autoFill="0" autoLine="0" autoPict="0">
                <anchor moveWithCells="1">
                  <from>
                    <xdr:col>26</xdr:col>
                    <xdr:colOff>95250</xdr:colOff>
                    <xdr:row>25</xdr:row>
                    <xdr:rowOff>57150</xdr:rowOff>
                  </from>
                  <to>
                    <xdr:col>27</xdr:col>
                    <xdr:colOff>9525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38" r:id="rId28" name="Check Box 8654">
              <controlPr defaultSize="0" autoFill="0" autoLine="0" autoPict="0">
                <anchor moveWithCells="1">
                  <from>
                    <xdr:col>26</xdr:col>
                    <xdr:colOff>95250</xdr:colOff>
                    <xdr:row>26</xdr:row>
                    <xdr:rowOff>57150</xdr:rowOff>
                  </from>
                  <to>
                    <xdr:col>27</xdr:col>
                    <xdr:colOff>9525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39" r:id="rId29" name="Check Box 8655">
              <controlPr defaultSize="0" autoFill="0" autoLine="0" autoPict="0">
                <anchor moveWithCells="1">
                  <from>
                    <xdr:col>26</xdr:col>
                    <xdr:colOff>95250</xdr:colOff>
                    <xdr:row>27</xdr:row>
                    <xdr:rowOff>57150</xdr:rowOff>
                  </from>
                  <to>
                    <xdr:col>27</xdr:col>
                    <xdr:colOff>9525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48" r:id="rId30" name="Check Box 8664">
              <controlPr defaultSize="0" autoFill="0" autoLine="0" autoPict="0">
                <anchor moveWithCells="1">
                  <from>
                    <xdr:col>28</xdr:col>
                    <xdr:colOff>57150</xdr:colOff>
                    <xdr:row>15</xdr:row>
                    <xdr:rowOff>228600</xdr:rowOff>
                  </from>
                  <to>
                    <xdr:col>28</xdr:col>
                    <xdr:colOff>352425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50" r:id="rId31" name="Check Box 8666">
              <controlPr defaultSize="0" autoFill="0" autoLine="0" autoPict="0">
                <anchor moveWithCells="1">
                  <from>
                    <xdr:col>28</xdr:col>
                    <xdr:colOff>57150</xdr:colOff>
                    <xdr:row>17</xdr:row>
                    <xdr:rowOff>228600</xdr:rowOff>
                  </from>
                  <to>
                    <xdr:col>28</xdr:col>
                    <xdr:colOff>352425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51" r:id="rId32" name="Check Box 8667">
              <controlPr defaultSize="0" autoFill="0" autoLine="0" autoPict="0">
                <anchor moveWithCells="1">
                  <from>
                    <xdr:col>28</xdr:col>
                    <xdr:colOff>57150</xdr:colOff>
                    <xdr:row>19</xdr:row>
                    <xdr:rowOff>228600</xdr:rowOff>
                  </from>
                  <to>
                    <xdr:col>28</xdr:col>
                    <xdr:colOff>352425</xdr:colOff>
                    <xdr:row>20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10000000}">
          <x14:formula1>
            <xm:f>Data!$Q$15:$Q$16</xm:f>
          </x14:formula1>
          <xm:sqref>Q19:T19</xm:sqref>
        </x14:dataValidation>
        <x14:dataValidation type="list" allowBlank="1" showInputMessage="1" showErrorMessage="1" xr:uid="{00000000-0002-0000-0100-000011000000}">
          <x14:formula1>
            <xm:f>Data!$A$4:$A$23</xm:f>
          </x14:formula1>
          <xm:sqref>W19:X19</xm:sqref>
        </x14:dataValidation>
        <x14:dataValidation type="list" allowBlank="1" showInputMessage="1" showErrorMessage="1" xr:uid="{00000000-0002-0000-0100-000012000000}">
          <x14:formula1>
            <xm:f>Data!$A$3:$A$33</xm:f>
          </x14:formula1>
          <xm:sqref>H39:I39</xm:sqref>
        </x14:dataValidation>
        <x14:dataValidation type="list" allowBlank="1" showInputMessage="1" showErrorMessage="1" xr:uid="{00000000-0002-0000-0100-000013000000}">
          <x14:formula1>
            <xm:f>Data!$N$21:$N$23</xm:f>
          </x14:formula1>
          <xm:sqref>H41:I41</xm:sqref>
        </x14:dataValidation>
        <x14:dataValidation type="list" allowBlank="1" showInputMessage="1" showErrorMessage="1" xr:uid="{00000000-0002-0000-0100-000014000000}">
          <x14:formula1>
            <xm:f>Data!$T$19:$T$20</xm:f>
          </x14:formula1>
          <xm:sqref>H63:I63</xm:sqref>
        </x14:dataValidation>
        <x14:dataValidation type="list" allowBlank="1" showInputMessage="1" showErrorMessage="1" xr:uid="{00000000-0002-0000-0100-000015000000}">
          <x14:formula1>
            <xm:f>Data!$X$3:$X$4</xm:f>
          </x14:formula1>
          <xm:sqref>H64:I64</xm:sqref>
        </x14:dataValidation>
        <x14:dataValidation type="list" allowBlank="1" showInputMessage="1" showErrorMessage="1" xr:uid="{00000000-0002-0000-0100-000016000000}">
          <x14:formula1>
            <xm:f>Data!$X$9:$X$10</xm:f>
          </x14:formula1>
          <xm:sqref>H65:I65</xm:sqref>
        </x14:dataValidation>
        <x14:dataValidation type="list" allowBlank="1" showInputMessage="1" showErrorMessage="1" xr:uid="{00000000-0002-0000-0100-000017000000}">
          <x14:formula1>
            <xm:f>Data!$X$23:$X$26</xm:f>
          </x14:formula1>
          <xm:sqref>Q65:T65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34</vt:i4>
      </vt:variant>
    </vt:vector>
  </HeadingPairs>
  <TitlesOfParts>
    <vt:vector size="36" baseType="lpstr">
      <vt:lpstr>Data</vt:lpstr>
      <vt:lpstr>Kapı Talep Formu</vt:lpstr>
      <vt:lpstr>Adet</vt:lpstr>
      <vt:lpstr>B_01</vt:lpstr>
      <vt:lpstr>B_01p</vt:lpstr>
      <vt:lpstr>B_01y</vt:lpstr>
      <vt:lpstr>B_20</vt:lpstr>
      <vt:lpstr>B_20p</vt:lpstr>
      <vt:lpstr>B_20y</vt:lpstr>
      <vt:lpstr>C_01</vt:lpstr>
      <vt:lpstr>C_01p</vt:lpstr>
      <vt:lpstr>C_01y</vt:lpstr>
      <vt:lpstr>E_01</vt:lpstr>
      <vt:lpstr>E_01p</vt:lpstr>
      <vt:lpstr>E_01y</vt:lpstr>
      <vt:lpstr>Giyotin_Genişlik</vt:lpstr>
      <vt:lpstr>giyotin_kaplama</vt:lpstr>
      <vt:lpstr>Giyotin_Yükseklik</vt:lpstr>
      <vt:lpstr>H_MAX</vt:lpstr>
      <vt:lpstr>H_MAXp</vt:lpstr>
      <vt:lpstr>H_MAXy</vt:lpstr>
      <vt:lpstr>K_D</vt:lpstr>
      <vt:lpstr>K_W</vt:lpstr>
      <vt:lpstr>kaplama</vt:lpstr>
      <vt:lpstr>Katlanır_Kapı_Tip</vt:lpstr>
      <vt:lpstr>katlanır_kaplama</vt:lpstr>
      <vt:lpstr>Kol_Tipi</vt:lpstr>
      <vt:lpstr>L_FIT</vt:lpstr>
      <vt:lpstr>L_FITp</vt:lpstr>
      <vt:lpstr>L_FITy</vt:lpstr>
      <vt:lpstr>Otm_Kapı_Tip</vt:lpstr>
      <vt:lpstr>Ral_kodu</vt:lpstr>
      <vt:lpstr>Y.Otm_Kaplama</vt:lpstr>
      <vt:lpstr>Yarı_Otm_Gen</vt:lpstr>
      <vt:lpstr>Yarı_Otm_Yük</vt:lpstr>
      <vt:lpstr>'Kapı Talep Formu'!Yazdırma_Alanı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Emre HAZIR</cp:lastModifiedBy>
  <cp:lastPrinted>2019-09-02T10:44:11Z</cp:lastPrinted>
  <dcterms:created xsi:type="dcterms:W3CDTF">2011-04-26T08:02:59Z</dcterms:created>
  <dcterms:modified xsi:type="dcterms:W3CDTF">2022-07-26T13:30:56Z</dcterms:modified>
</cp:coreProperties>
</file>